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Bibliotecas\Documentos\SDM 2022\12 DICIEMBRE\ACTIVOS DICIEMBRE\"/>
    </mc:Choice>
  </mc:AlternateContent>
  <xr:revisionPtr revIDLastSave="0" documentId="13_ncr:1_{D71475F1-82A1-4EED-834A-BD5011EDB7B5}" xr6:coauthVersionLast="47" xr6:coauthVersionMax="47" xr10:uidLastSave="{00000000-0000-0000-0000-000000000000}"/>
  <bookViews>
    <workbookView xWindow="-108" yWindow="-108" windowWidth="23256" windowHeight="12576" xr2:uid="{0AD06A72-67F8-457D-85E2-C6A3CD3F682C}"/>
  </bookViews>
  <sheets>
    <sheet name="INDICE DE INFORMACIÓN CLASIFICA" sheetId="1" r:id="rId1"/>
  </sheets>
  <externalReferences>
    <externalReference r:id="rId2"/>
    <externalReference r:id="rId3"/>
    <externalReference r:id="rId4"/>
    <externalReference r:id="rId5"/>
    <externalReference r:id="rId6"/>
  </externalReferences>
  <definedNames>
    <definedName name="_xlnm._FilterDatabase" localSheetId="0" hidden="1">'INDICE DE INFORMACIÓN CLASIFICA'!$A$10:$AK$292</definedName>
    <definedName name="APOYO">#REF!</definedName>
    <definedName name="_xlnm.Print_Area" localSheetId="0">'INDICE DE INFORMACIÓN CLASIFICA'!$A$1:$T$292</definedName>
    <definedName name="DESPACHO_SECRETARIA">#REF!</definedName>
    <definedName name="DIRECCION_DE_ARTE_CULTURA_Y_PATRIMONIO">#REF!</definedName>
    <definedName name="DIRECCION_DE_CULTURA_CIUDADANA">#REF!</definedName>
    <definedName name="DIRECCION_DE_GESTION_CORPORATIVA">#REF!</definedName>
    <definedName name="DIRECCION_DE_LECTURAS_Y_BIBLIOTECAS">#REF!</definedName>
    <definedName name="DIRECCION_DE_PLANEACION">#REF!</definedName>
    <definedName name="ESTRATEGICOS">#REF!</definedName>
    <definedName name="EVALUACION">#REF!</definedName>
    <definedName name="Frecuencia">#REF!</definedName>
    <definedName name="MISIONALES">#REF!</definedName>
    <definedName name="SUBSECRETARÍA_DE_GOBERNANZ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9" i="1" l="1"/>
  <c r="N129" i="1" s="1"/>
  <c r="M130" i="1"/>
  <c r="N130" i="1" s="1"/>
  <c r="M131" i="1"/>
  <c r="N131" i="1" s="1"/>
  <c r="M132" i="1"/>
  <c r="N132" i="1" s="1"/>
  <c r="M133" i="1"/>
  <c r="N133" i="1" s="1"/>
  <c r="M134" i="1"/>
  <c r="N134" i="1" s="1"/>
  <c r="M135" i="1"/>
  <c r="N135" i="1" s="1"/>
  <c r="M136" i="1"/>
  <c r="N136" i="1" s="1"/>
  <c r="M137" i="1"/>
  <c r="N137" i="1" s="1"/>
  <c r="M138" i="1"/>
  <c r="N138" i="1" s="1"/>
  <c r="N139" i="1"/>
  <c r="M140" i="1"/>
  <c r="N140" i="1" s="1"/>
  <c r="M141" i="1"/>
  <c r="N141" i="1" s="1"/>
  <c r="M142" i="1"/>
  <c r="N142" i="1" s="1"/>
  <c r="M143" i="1"/>
  <c r="N143" i="1" s="1"/>
  <c r="M144" i="1"/>
  <c r="N144" i="1" s="1"/>
  <c r="M145" i="1"/>
  <c r="N145" i="1" s="1"/>
  <c r="M146" i="1"/>
  <c r="N146" i="1" s="1"/>
  <c r="M147" i="1"/>
  <c r="N147" i="1" s="1"/>
  <c r="M167" i="1"/>
  <c r="N167" i="1" s="1"/>
  <c r="O167" i="1"/>
  <c r="P167" i="1"/>
  <c r="Q167" i="1"/>
  <c r="M168" i="1"/>
  <c r="N168" i="1" s="1"/>
  <c r="O168" i="1"/>
  <c r="P168" i="1"/>
  <c r="Q168" i="1"/>
  <c r="M169" i="1"/>
  <c r="N169" i="1" s="1"/>
  <c r="O169" i="1"/>
  <c r="P169" i="1"/>
  <c r="Q169" i="1"/>
  <c r="M170" i="1"/>
  <c r="N170" i="1" s="1"/>
  <c r="O170" i="1"/>
  <c r="P170" i="1"/>
  <c r="Q170" i="1"/>
  <c r="M171" i="1"/>
  <c r="N171" i="1" s="1"/>
  <c r="O171" i="1"/>
  <c r="P171" i="1"/>
  <c r="Q171" i="1"/>
  <c r="M172" i="1"/>
  <c r="N172" i="1" s="1"/>
  <c r="O172" i="1"/>
  <c r="P172" i="1"/>
  <c r="Q172" i="1"/>
  <c r="M173" i="1"/>
  <c r="N173" i="1" s="1"/>
  <c r="O173" i="1"/>
  <c r="P173" i="1"/>
  <c r="Q173" i="1"/>
  <c r="M174" i="1"/>
  <c r="N174" i="1" s="1"/>
  <c r="O174" i="1"/>
  <c r="P174" i="1"/>
  <c r="Q174" i="1"/>
  <c r="M175" i="1"/>
  <c r="N175" i="1" s="1"/>
  <c r="O175" i="1"/>
  <c r="P175" i="1"/>
  <c r="Q175" i="1"/>
  <c r="M176" i="1"/>
  <c r="N176" i="1" s="1"/>
  <c r="O176" i="1"/>
  <c r="P176" i="1"/>
  <c r="Q176" i="1"/>
  <c r="M177" i="1"/>
  <c r="N177" i="1" s="1"/>
  <c r="O177" i="1"/>
  <c r="P177" i="1"/>
  <c r="Q177" i="1"/>
  <c r="M178" i="1"/>
  <c r="N178" i="1" s="1"/>
  <c r="O178" i="1"/>
  <c r="P178" i="1"/>
  <c r="Q178" i="1"/>
  <c r="M179" i="1"/>
  <c r="N179" i="1" s="1"/>
  <c r="O179" i="1"/>
  <c r="P179" i="1"/>
  <c r="Q179" i="1"/>
  <c r="M180" i="1"/>
  <c r="N180" i="1" s="1"/>
  <c r="O180" i="1"/>
  <c r="P180" i="1"/>
  <c r="Q180" i="1"/>
  <c r="M181" i="1"/>
  <c r="N181" i="1" s="1"/>
  <c r="O181" i="1"/>
  <c r="P181" i="1"/>
  <c r="Q181" i="1"/>
  <c r="M182" i="1"/>
  <c r="N182" i="1" s="1"/>
  <c r="O182" i="1"/>
  <c r="P182" i="1"/>
  <c r="Q182" i="1"/>
  <c r="M183" i="1"/>
  <c r="N183" i="1" s="1"/>
  <c r="O183" i="1"/>
  <c r="P183" i="1"/>
  <c r="Q183" i="1"/>
  <c r="M184" i="1"/>
  <c r="N184" i="1" s="1"/>
  <c r="O184" i="1"/>
  <c r="P184" i="1"/>
  <c r="Q184" i="1"/>
  <c r="M185" i="1"/>
  <c r="N185" i="1" s="1"/>
  <c r="O185" i="1"/>
  <c r="P185" i="1"/>
  <c r="Q185" i="1"/>
  <c r="M186" i="1"/>
  <c r="N186" i="1" s="1"/>
  <c r="O186" i="1"/>
  <c r="P186" i="1"/>
  <c r="Q186" i="1"/>
  <c r="M187" i="1"/>
  <c r="N187" i="1" s="1"/>
  <c r="O187" i="1"/>
  <c r="P187" i="1"/>
  <c r="Q187" i="1"/>
  <c r="M188" i="1"/>
  <c r="N188" i="1" s="1"/>
  <c r="O188" i="1"/>
  <c r="P188" i="1"/>
  <c r="Q188" i="1"/>
  <c r="M189" i="1"/>
  <c r="N189" i="1" s="1"/>
  <c r="O189" i="1"/>
  <c r="P189" i="1"/>
  <c r="Q189" i="1"/>
  <c r="M190" i="1"/>
  <c r="N190" i="1" s="1"/>
  <c r="O190" i="1"/>
  <c r="P190" i="1"/>
  <c r="Q190" i="1"/>
  <c r="M191" i="1"/>
  <c r="N191" i="1" s="1"/>
  <c r="O191" i="1"/>
  <c r="P191" i="1"/>
  <c r="Q191" i="1"/>
  <c r="M192" i="1"/>
  <c r="N192" i="1" s="1"/>
  <c r="O192" i="1"/>
  <c r="P192" i="1"/>
  <c r="Q192" i="1"/>
  <c r="M193" i="1"/>
  <c r="N193" i="1" s="1"/>
  <c r="O193" i="1"/>
  <c r="P193" i="1"/>
  <c r="Q193" i="1"/>
  <c r="M194" i="1"/>
  <c r="N194" i="1" s="1"/>
  <c r="O194" i="1"/>
  <c r="P194" i="1"/>
  <c r="Q194" i="1"/>
  <c r="M195" i="1"/>
  <c r="N195" i="1" s="1"/>
  <c r="O195" i="1"/>
  <c r="P195" i="1"/>
  <c r="Q195" i="1"/>
  <c r="M196" i="1"/>
  <c r="N196" i="1" s="1"/>
  <c r="O196" i="1"/>
  <c r="P196" i="1"/>
  <c r="Q196" i="1"/>
  <c r="M197" i="1"/>
  <c r="N197" i="1" s="1"/>
  <c r="O197" i="1"/>
  <c r="P197" i="1"/>
  <c r="Q197" i="1"/>
  <c r="M198" i="1"/>
  <c r="N198" i="1" s="1"/>
  <c r="O198" i="1"/>
  <c r="P198" i="1"/>
  <c r="Q198" i="1"/>
  <c r="M199" i="1"/>
  <c r="N199" i="1" s="1"/>
  <c r="O199" i="1"/>
  <c r="P199" i="1"/>
  <c r="Q199" i="1"/>
  <c r="M200" i="1"/>
  <c r="N200" i="1" s="1"/>
  <c r="O200" i="1"/>
  <c r="P200" i="1"/>
  <c r="Q200" i="1"/>
  <c r="M201" i="1"/>
  <c r="N201" i="1" s="1"/>
  <c r="O201" i="1"/>
  <c r="P201" i="1"/>
  <c r="Q201" i="1"/>
  <c r="M202" i="1"/>
  <c r="N202" i="1" s="1"/>
  <c r="O202" i="1"/>
  <c r="P202" i="1"/>
  <c r="Q202" i="1"/>
  <c r="M203" i="1"/>
  <c r="N203" i="1" s="1"/>
  <c r="O203" i="1"/>
  <c r="P203" i="1"/>
  <c r="Q203" i="1"/>
  <c r="M204" i="1"/>
  <c r="N204" i="1" s="1"/>
  <c r="O204" i="1"/>
  <c r="P204" i="1"/>
  <c r="Q204" i="1"/>
  <c r="M205" i="1"/>
  <c r="N205" i="1" s="1"/>
  <c r="O205" i="1"/>
  <c r="P205" i="1"/>
  <c r="Q205" i="1"/>
  <c r="M206" i="1"/>
  <c r="N206" i="1" s="1"/>
  <c r="O206" i="1"/>
  <c r="P206" i="1"/>
  <c r="Q206" i="1"/>
  <c r="M207" i="1"/>
  <c r="N207" i="1" s="1"/>
  <c r="O207" i="1"/>
  <c r="P207" i="1"/>
  <c r="Q207" i="1"/>
  <c r="M208" i="1"/>
  <c r="N208" i="1" s="1"/>
  <c r="O208" i="1"/>
  <c r="P208" i="1"/>
  <c r="Q208" i="1"/>
  <c r="M209" i="1"/>
  <c r="N209" i="1" s="1"/>
  <c r="O209" i="1"/>
  <c r="P209" i="1"/>
  <c r="Q209" i="1"/>
  <c r="M210" i="1"/>
  <c r="N210" i="1" s="1"/>
  <c r="O210" i="1"/>
  <c r="P210" i="1"/>
  <c r="Q210" i="1"/>
  <c r="M211" i="1"/>
  <c r="N211" i="1" s="1"/>
  <c r="O211" i="1"/>
  <c r="P211" i="1"/>
  <c r="Q211" i="1"/>
  <c r="M212" i="1"/>
  <c r="N212" i="1" s="1"/>
  <c r="O212" i="1"/>
  <c r="P212" i="1"/>
  <c r="Q212" i="1"/>
  <c r="M213" i="1"/>
  <c r="N213" i="1" s="1"/>
  <c r="O213" i="1"/>
  <c r="P213" i="1"/>
  <c r="Q213" i="1"/>
  <c r="M214" i="1"/>
  <c r="N214" i="1" s="1"/>
  <c r="O214" i="1"/>
  <c r="P214" i="1"/>
  <c r="Q214" i="1"/>
  <c r="M215" i="1"/>
  <c r="N215" i="1" s="1"/>
  <c r="O215" i="1"/>
  <c r="P215" i="1"/>
  <c r="Q215" i="1"/>
  <c r="M216" i="1"/>
  <c r="N216" i="1" s="1"/>
  <c r="O216" i="1"/>
  <c r="P216" i="1"/>
  <c r="Q216" i="1"/>
  <c r="M217" i="1"/>
  <c r="N217" i="1" s="1"/>
  <c r="O217" i="1"/>
  <c r="P217" i="1"/>
  <c r="Q217" i="1"/>
  <c r="M218" i="1"/>
  <c r="N218" i="1" s="1"/>
  <c r="O218" i="1"/>
  <c r="P218" i="1"/>
  <c r="Q218" i="1"/>
  <c r="M219" i="1"/>
  <c r="N219" i="1" s="1"/>
  <c r="O219" i="1"/>
  <c r="P219" i="1"/>
  <c r="Q219" i="1"/>
  <c r="M220" i="1"/>
  <c r="N220" i="1" s="1"/>
  <c r="O220" i="1"/>
  <c r="P220" i="1"/>
  <c r="Q220" i="1"/>
  <c r="M221" i="1"/>
  <c r="N221" i="1" s="1"/>
  <c r="O221" i="1"/>
  <c r="P221" i="1"/>
  <c r="Q221" i="1"/>
  <c r="M222" i="1"/>
  <c r="N222" i="1" s="1"/>
  <c r="O222" i="1"/>
  <c r="P222" i="1"/>
  <c r="Q222" i="1"/>
  <c r="M223" i="1"/>
  <c r="N223" i="1" s="1"/>
  <c r="O223" i="1"/>
  <c r="P223" i="1"/>
  <c r="Q223" i="1"/>
  <c r="M224" i="1"/>
  <c r="N224" i="1" s="1"/>
  <c r="O224" i="1"/>
  <c r="P224" i="1"/>
  <c r="Q224" i="1"/>
  <c r="M225" i="1"/>
  <c r="N225" i="1" s="1"/>
  <c r="O225" i="1"/>
  <c r="P225" i="1"/>
  <c r="Q225" i="1"/>
  <c r="M226" i="1"/>
  <c r="N226" i="1" s="1"/>
  <c r="O226" i="1"/>
  <c r="P226" i="1"/>
  <c r="Q226" i="1"/>
  <c r="M227" i="1"/>
  <c r="N227" i="1" s="1"/>
  <c r="O227" i="1"/>
  <c r="P227" i="1"/>
  <c r="Q227" i="1"/>
  <c r="M228" i="1"/>
  <c r="N228" i="1" s="1"/>
  <c r="O228" i="1"/>
  <c r="P228" i="1"/>
  <c r="Q228" i="1"/>
  <c r="M229" i="1"/>
  <c r="N229" i="1" s="1"/>
  <c r="O229" i="1"/>
  <c r="P229" i="1"/>
  <c r="Q229" i="1"/>
  <c r="M230" i="1"/>
  <c r="N230" i="1" s="1"/>
  <c r="O230" i="1"/>
  <c r="P230" i="1"/>
  <c r="Q230" i="1"/>
  <c r="M231" i="1"/>
  <c r="N231" i="1" s="1"/>
  <c r="O231" i="1"/>
  <c r="P231" i="1"/>
  <c r="Q231" i="1"/>
  <c r="M232" i="1"/>
  <c r="N232" i="1" s="1"/>
  <c r="O232" i="1"/>
  <c r="P232" i="1"/>
  <c r="Q232" i="1"/>
  <c r="M233" i="1"/>
  <c r="N233" i="1" s="1"/>
  <c r="O233" i="1"/>
  <c r="P233" i="1"/>
  <c r="Q233" i="1"/>
  <c r="M234" i="1"/>
  <c r="N234" i="1" s="1"/>
  <c r="O234" i="1"/>
  <c r="P234" i="1"/>
  <c r="Q234" i="1"/>
  <c r="M235" i="1"/>
  <c r="N235" i="1" s="1"/>
  <c r="O235" i="1"/>
  <c r="P235" i="1"/>
  <c r="Q235" i="1"/>
  <c r="M236" i="1"/>
  <c r="N236" i="1" s="1"/>
  <c r="O236" i="1"/>
  <c r="P236" i="1"/>
  <c r="Q236" i="1"/>
  <c r="M237" i="1"/>
  <c r="N237" i="1" s="1"/>
  <c r="O237" i="1"/>
  <c r="P237" i="1"/>
  <c r="Q237" i="1"/>
  <c r="M238" i="1"/>
  <c r="N238" i="1" s="1"/>
  <c r="O238" i="1"/>
  <c r="P238" i="1"/>
  <c r="Q238" i="1"/>
  <c r="M239" i="1"/>
  <c r="N239" i="1" s="1"/>
  <c r="O239" i="1"/>
  <c r="P239" i="1"/>
  <c r="Q239" i="1"/>
  <c r="M240" i="1"/>
  <c r="N240" i="1" s="1"/>
  <c r="O240" i="1"/>
  <c r="P240" i="1"/>
  <c r="Q240" i="1"/>
  <c r="M241" i="1"/>
  <c r="N241" i="1" s="1"/>
  <c r="O241" i="1"/>
  <c r="P241" i="1"/>
  <c r="Q241" i="1"/>
  <c r="M242" i="1"/>
  <c r="N242" i="1" s="1"/>
  <c r="O242" i="1"/>
  <c r="P242" i="1"/>
  <c r="Q242" i="1"/>
  <c r="M243" i="1"/>
  <c r="N243" i="1" s="1"/>
  <c r="O243" i="1"/>
  <c r="P243" i="1"/>
  <c r="Q243" i="1"/>
  <c r="M244" i="1"/>
  <c r="N244" i="1" s="1"/>
  <c r="O244" i="1"/>
  <c r="P244" i="1"/>
  <c r="Q244" i="1"/>
  <c r="M245" i="1"/>
  <c r="N245" i="1" s="1"/>
  <c r="O245" i="1"/>
  <c r="P245" i="1"/>
  <c r="Q245" i="1"/>
  <c r="M246" i="1"/>
  <c r="N246" i="1" s="1"/>
  <c r="O246" i="1"/>
  <c r="P246" i="1"/>
  <c r="Q246" i="1"/>
  <c r="M247" i="1"/>
  <c r="N247" i="1" s="1"/>
  <c r="O247" i="1"/>
  <c r="P247" i="1"/>
  <c r="Q247" i="1"/>
  <c r="M248" i="1"/>
  <c r="N248" i="1" s="1"/>
  <c r="O248" i="1"/>
  <c r="P248" i="1"/>
  <c r="Q248" i="1"/>
  <c r="M249" i="1"/>
  <c r="N249" i="1" s="1"/>
  <c r="O249" i="1"/>
  <c r="P249" i="1"/>
  <c r="Q249" i="1"/>
  <c r="M250" i="1"/>
  <c r="N250" i="1" s="1"/>
  <c r="O250" i="1"/>
  <c r="P250" i="1"/>
  <c r="Q250" i="1"/>
  <c r="M251" i="1"/>
  <c r="N251" i="1" s="1"/>
  <c r="O251" i="1"/>
  <c r="P251" i="1"/>
  <c r="Q251" i="1"/>
  <c r="M252" i="1"/>
  <c r="N252" i="1" s="1"/>
  <c r="O252" i="1"/>
  <c r="P252" i="1"/>
  <c r="Q252" i="1"/>
  <c r="M253" i="1"/>
  <c r="N253" i="1" s="1"/>
  <c r="O253" i="1"/>
  <c r="P253" i="1"/>
  <c r="Q253" i="1"/>
  <c r="M254" i="1"/>
  <c r="N254" i="1" s="1"/>
  <c r="O254" i="1"/>
  <c r="P254" i="1"/>
  <c r="Q254" i="1"/>
  <c r="M255" i="1"/>
  <c r="N255" i="1" s="1"/>
  <c r="O255" i="1"/>
  <c r="P255" i="1"/>
  <c r="Q255" i="1"/>
  <c r="M256" i="1"/>
  <c r="N256" i="1" s="1"/>
  <c r="O256" i="1"/>
  <c r="P256" i="1"/>
  <c r="Q256" i="1"/>
  <c r="M257" i="1"/>
  <c r="N257" i="1" s="1"/>
  <c r="O257" i="1"/>
  <c r="P257" i="1"/>
  <c r="Q257" i="1"/>
  <c r="M258" i="1"/>
  <c r="N258" i="1" s="1"/>
  <c r="O258" i="1"/>
  <c r="P258" i="1"/>
  <c r="Q258" i="1"/>
  <c r="M259" i="1"/>
  <c r="N259" i="1" s="1"/>
  <c r="O259" i="1"/>
  <c r="P259" i="1"/>
  <c r="Q259" i="1"/>
  <c r="M260" i="1"/>
  <c r="N260" i="1" s="1"/>
  <c r="O260" i="1"/>
  <c r="P260" i="1"/>
  <c r="Q260" i="1"/>
  <c r="M261" i="1"/>
  <c r="N261" i="1" s="1"/>
  <c r="O261" i="1"/>
  <c r="P261" i="1"/>
  <c r="Q261" i="1"/>
  <c r="M262" i="1"/>
  <c r="N262" i="1" s="1"/>
  <c r="O262" i="1"/>
  <c r="P262" i="1"/>
  <c r="Q262" i="1"/>
  <c r="M263" i="1"/>
  <c r="N263" i="1" s="1"/>
  <c r="O263" i="1"/>
  <c r="P263" i="1"/>
  <c r="Q263" i="1"/>
  <c r="M264" i="1"/>
  <c r="N264" i="1" s="1"/>
  <c r="O264" i="1"/>
  <c r="P264" i="1"/>
  <c r="Q264" i="1"/>
  <c r="M265" i="1"/>
  <c r="N265" i="1" s="1"/>
  <c r="O265" i="1"/>
  <c r="P265" i="1"/>
  <c r="Q265" i="1"/>
  <c r="M266" i="1"/>
  <c r="N266" i="1" s="1"/>
  <c r="O266" i="1"/>
  <c r="P266" i="1"/>
  <c r="Q266" i="1"/>
  <c r="M267" i="1"/>
  <c r="N267" i="1" s="1"/>
  <c r="O267" i="1"/>
  <c r="P267" i="1"/>
  <c r="Q267" i="1"/>
  <c r="M268" i="1"/>
  <c r="N268" i="1" s="1"/>
  <c r="O268" i="1"/>
  <c r="P268" i="1"/>
  <c r="Q268" i="1"/>
  <c r="M269" i="1"/>
  <c r="N269" i="1" s="1"/>
  <c r="O269" i="1"/>
  <c r="P269" i="1"/>
  <c r="Q269" i="1"/>
  <c r="M270" i="1"/>
  <c r="N270" i="1" s="1"/>
  <c r="O270" i="1"/>
  <c r="P270" i="1"/>
  <c r="Q270" i="1"/>
  <c r="M271" i="1"/>
  <c r="N271" i="1" s="1"/>
  <c r="O271" i="1"/>
  <c r="P271" i="1"/>
  <c r="Q271" i="1"/>
  <c r="M272" i="1"/>
  <c r="N272" i="1" s="1"/>
  <c r="O272" i="1"/>
  <c r="P272" i="1"/>
  <c r="Q272" i="1"/>
  <c r="M273" i="1"/>
  <c r="N273" i="1" s="1"/>
  <c r="O273" i="1"/>
  <c r="P273" i="1"/>
  <c r="Q273" i="1"/>
  <c r="M274" i="1"/>
  <c r="N274" i="1" s="1"/>
  <c r="O274" i="1"/>
  <c r="P274" i="1"/>
  <c r="Q274" i="1"/>
  <c r="M275" i="1"/>
  <c r="N275" i="1" s="1"/>
  <c r="O275" i="1"/>
  <c r="P275" i="1"/>
  <c r="Q275" i="1"/>
  <c r="M276" i="1"/>
  <c r="N276" i="1" s="1"/>
  <c r="O276" i="1"/>
  <c r="P276" i="1"/>
  <c r="Q276" i="1"/>
  <c r="M277" i="1"/>
  <c r="N277" i="1" s="1"/>
  <c r="O277" i="1"/>
  <c r="P277" i="1"/>
  <c r="Q277" i="1"/>
  <c r="M278" i="1"/>
  <c r="N278" i="1" s="1"/>
  <c r="O278" i="1"/>
  <c r="P278" i="1"/>
  <c r="Q278" i="1"/>
  <c r="M279" i="1"/>
  <c r="N279" i="1" s="1"/>
  <c r="O279" i="1"/>
  <c r="P279" i="1"/>
  <c r="Q279" i="1"/>
  <c r="M280" i="1"/>
  <c r="N280" i="1" s="1"/>
  <c r="O280" i="1"/>
  <c r="P280" i="1"/>
  <c r="Q280" i="1"/>
  <c r="M281" i="1"/>
  <c r="N281" i="1" s="1"/>
  <c r="O281" i="1"/>
  <c r="P281" i="1"/>
  <c r="Q281" i="1"/>
  <c r="M282" i="1"/>
  <c r="N282" i="1" s="1"/>
  <c r="O282" i="1"/>
  <c r="P282" i="1"/>
  <c r="Q282" i="1"/>
  <c r="M283" i="1"/>
  <c r="N283" i="1" s="1"/>
  <c r="O283" i="1"/>
  <c r="P283" i="1"/>
  <c r="Q283" i="1"/>
  <c r="M284" i="1"/>
  <c r="N284" i="1" s="1"/>
  <c r="O284" i="1"/>
  <c r="P284" i="1"/>
  <c r="Q284" i="1"/>
  <c r="M285" i="1"/>
  <c r="N285" i="1" s="1"/>
  <c r="O285" i="1"/>
  <c r="P285" i="1"/>
  <c r="Q285" i="1"/>
  <c r="M286" i="1"/>
  <c r="N286" i="1" s="1"/>
  <c r="O286" i="1"/>
  <c r="P286" i="1"/>
  <c r="Q286" i="1"/>
  <c r="M287" i="1"/>
  <c r="N287" i="1" s="1"/>
  <c r="O287" i="1"/>
  <c r="P287" i="1"/>
  <c r="Q287" i="1"/>
  <c r="M288" i="1"/>
  <c r="N288" i="1" s="1"/>
  <c r="O288" i="1"/>
  <c r="P288" i="1"/>
  <c r="Q288" i="1"/>
  <c r="M289" i="1"/>
  <c r="N289" i="1" s="1"/>
  <c r="O289" i="1"/>
  <c r="P289" i="1"/>
  <c r="Q289" i="1"/>
  <c r="M290" i="1"/>
  <c r="N290" i="1" s="1"/>
  <c r="O290" i="1"/>
  <c r="P290" i="1"/>
  <c r="Q290" i="1"/>
  <c r="M291" i="1"/>
  <c r="N291" i="1" s="1"/>
  <c r="O291" i="1"/>
  <c r="P291" i="1"/>
  <c r="Q291" i="1"/>
  <c r="M292" i="1"/>
  <c r="N292" i="1" s="1"/>
  <c r="O292" i="1"/>
  <c r="P292" i="1"/>
  <c r="Q29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Usuario</author>
  </authors>
  <commentList>
    <comment ref="C10" authorId="0" shapeId="0" xr:uid="{00000000-0006-0000-0000-000001000000}">
      <text>
        <r>
          <rPr>
            <b/>
            <sz val="14"/>
            <color indexed="81"/>
            <rFont val="Tahoma"/>
            <family val="2"/>
          </rPr>
          <t>USER:</t>
        </r>
        <r>
          <rPr>
            <sz val="14"/>
            <color indexed="81"/>
            <rFont val="Tahoma"/>
            <family val="2"/>
          </rPr>
          <t xml:space="preserve">
Registrar la denominación asignada al documento de archivo o registro.</t>
        </r>
      </text>
    </comment>
    <comment ref="D10" authorId="0" shapeId="0" xr:uid="{00000000-0006-0000-0000-000002000000}">
      <text>
        <r>
          <rPr>
            <b/>
            <sz val="14"/>
            <color indexed="81"/>
            <rFont val="Tahoma"/>
            <family val="2"/>
          </rPr>
          <t>USER:</t>
        </r>
        <r>
          <rPr>
            <sz val="14"/>
            <color indexed="81"/>
            <rFont val="Tahoma"/>
            <family val="2"/>
          </rPr>
          <t xml:space="preserve">
Registrar la denominación asignada al documento de archivo o registro.</t>
        </r>
      </text>
    </comment>
    <comment ref="E10" authorId="0" shapeId="0" xr:uid="{00000000-0006-0000-0000-000003000000}">
      <text>
        <r>
          <rPr>
            <b/>
            <sz val="14"/>
            <color indexed="81"/>
            <rFont val="Tahoma"/>
            <family val="2"/>
          </rPr>
          <t>USER:</t>
        </r>
        <r>
          <rPr>
            <sz val="9"/>
            <color indexed="81"/>
            <rFont val="Tahoma"/>
            <family val="2"/>
          </rPr>
          <t xml:space="preserve">
</t>
        </r>
        <r>
          <rPr>
            <sz val="18"/>
            <color indexed="81"/>
            <rFont val="Tahoma"/>
            <family val="2"/>
          </rPr>
          <t xml:space="preserve">Realizar la descripción general del documento, especificando la información que contiene. </t>
        </r>
      </text>
    </comment>
    <comment ref="K10" authorId="0" shapeId="0" xr:uid="{00000000-0006-0000-0000-000006000000}">
      <text>
        <r>
          <rPr>
            <b/>
            <sz val="14"/>
            <color indexed="81"/>
            <rFont val="Tahoma"/>
            <family val="2"/>
          </rPr>
          <t>USER:</t>
        </r>
        <r>
          <rPr>
            <sz val="14"/>
            <color indexed="81"/>
            <rFont val="Tahoma"/>
            <family val="2"/>
          </rPr>
          <t xml:space="preserve">
Registrar el nombre asignado en la tabla de retención documental para la serie y
subserie. En caso de no contar con una clasificación documental, en este campo se registra la expresión
“sin establecer”. </t>
        </r>
      </text>
    </comment>
    <comment ref="L139" authorId="1" shapeId="0" xr:uid="{40D95573-EC34-4729-A8DB-530E0AAA2E64}">
      <text>
        <r>
          <rPr>
            <b/>
            <sz val="9"/>
            <color indexed="81"/>
            <rFont val="Tahoma"/>
            <family val="2"/>
          </rPr>
          <t>Usuario:</t>
        </r>
        <r>
          <rPr>
            <sz val="9"/>
            <color indexed="81"/>
            <rFont val="Tahoma"/>
            <family val="2"/>
          </rPr>
          <t xml:space="preserve">
Si hay datos personales hay que identificar la clasificación de los mismos, en las columnas subsiguiente</t>
        </r>
      </text>
    </comment>
  </commentList>
</comments>
</file>

<file path=xl/sharedStrings.xml><?xml version="1.0" encoding="utf-8"?>
<sst xmlns="http://schemas.openxmlformats.org/spreadsheetml/2006/main" count="2819" uniqueCount="503">
  <si>
    <t>5 años</t>
  </si>
  <si>
    <t>RESERVA PARCIAL</t>
  </si>
  <si>
    <t>*LEY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ARTÍCULO 13. DERECHOS Y GARANTÍAS PARA LAS VÍCTIMAS DE VIOLENCIA SEXUAL. numeral 1 Que se preserve en todo momento la intimidad y privacidad manteniendo la confidencialidad de la información sobre su nombre, residencia, teléfono, lugar de trabajo o estudio, entre otros, incluyendo la de su familia y personas allegadas. Esta protección es irrenunciable para las víctimas menores de 18 años.
                                                                                                                                                                                                                                                                                                                                              *DECRETO-LEY 4633 DE 2011 “Por medio del cual se dictan medidas de asistencia, atención, reparación integral y de restitución de derechos territoriales a las víctimas pertenecientes a los pueblos y comunidades indígenas”. Artículo 12.  Reconocimiento y visibilización de los daños y violaciones históricas. (…) Las autoridades indígenas, en su condición de autoridades públicas de carácter especial, tendrán acceso libre y permanente a los documentos y demás medios o fuentes de información que consideren necesarios para el esclarecimiento de la verdad de las violaciones, salvo que los documentos tengan carácter reservado. En los casos de documentación de hechos de violencia sexual, se deberá contar con el consentimiento de las víctimas.
*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4°. Principios de la administración de datos. En el desarrollo, interpretación y aplicación de la presente ley, se tendrán en cuenta, de manera armónica e integral, los principios que a continuación se establecen: c) Principio de circulación restringida. (,,,) Los datos personales, salvo la información pública, no podrán ser accesibles por Internet o por otros medios de divulgación o comunicación masiva, salvo que el acceso sea técnicamente controlable para brindar un conocimiento restringido sólo a los titulares o los usuarios autorizados conforme a la presente ley;
g) Principio de confidencialidad. Todas las personas naturales o jurídicas que intervengan en la administración de datos personales que no tengan la naturaleza de públicos están obligadas en todo tiempo a garantizar la reserva de la información, inclusive después de finalizada su relación con alguna de las labores que comprende la administración de datos, pudiendo sólo realizar suministro o comunicación de datos cuando ello corresponda al desarrollo de las actividades autorizadas en la presente ley y en los términos de la misma.</t>
  </si>
  <si>
    <t xml:space="preserve">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*DECRETO-LEY 4633 DE 2011 “Por medio del cual se dictan medidas de asistencia, atención, reparación integral y de restitución de derechos territoriales a las víctimas pertenecientes a los pueblos y comunidades indígenas”.
*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3°. Definiciones. Para los efectos de la presente ley, se entiende por: e) Dato personal. Es cualquier pieza de información vinculada a una o varias personas determinadas o determinables o que puedan asociarse con una persona natural o jurídica. Los datos impersonales no se sujetan al régimen de protección de datos de la presente ley. Cuando en la presente ley se haga referencia a un dato, se presume que se trata de uso personal. Los datos personales pueden ser públicos, semiprivados o privados;                                                                                                                                                                                                                                                                                      </t>
  </si>
  <si>
    <t>LEY 1712 de 2014,  "Por medio de la cual se crea la Ley de Transparencia y del Derecho de Acceso a la Información Pública Nacional y se dictan otras disposiciones ARTÍCULO 18 LITERAL A "EL DERECHO DE TODA PERSONA A LA INTIMIDAD."</t>
  </si>
  <si>
    <t>IPC</t>
  </si>
  <si>
    <t>INFORMACIÓN PÚBLICA CLASIFICADA</t>
  </si>
  <si>
    <t>N/A</t>
  </si>
  <si>
    <t>NO</t>
  </si>
  <si>
    <t>SI</t>
  </si>
  <si>
    <t xml:space="preserve">CERTIFICADOS </t>
  </si>
  <si>
    <t>PDF, PAPEL</t>
  </si>
  <si>
    <t>Información Disponible</t>
  </si>
  <si>
    <t>Español</t>
  </si>
  <si>
    <t>Ambos</t>
  </si>
  <si>
    <t>Dirección de Contratación</t>
  </si>
  <si>
    <t>Información</t>
  </si>
  <si>
    <t>Este activo contiene * Solictud, * Certificación, *Comunicación de la Certificación Certificaciones  de  servicios prestados; las cuales son requeridas por los personas naturales o juridicas  de los diferentes contratos suscritos por la Secretaria distrital de la Mujer.</t>
  </si>
  <si>
    <t>De Apoyo</t>
  </si>
  <si>
    <t>SIN RESERVA</t>
  </si>
  <si>
    <t xml:space="preserve">N/A
</t>
  </si>
  <si>
    <t xml:space="preserve">N/A                                                                                                                                                                                                                                                                                                                                                                                                                                 </t>
  </si>
  <si>
    <t>IPB</t>
  </si>
  <si>
    <t>INFORMACIÓN PÚBLICA</t>
  </si>
  <si>
    <t>ACTAS</t>
  </si>
  <si>
    <t>Este activo contiene *Actas del Comité  de Contratación, *Evidencia de Asistencia, agrupa todas las actas que se generan en las reuniones del Comité de Contratación de la Secretaría Distrital de la Muje</t>
  </si>
  <si>
    <t>Recurso Humano</t>
  </si>
  <si>
    <t>Manejan los asuntos propios de SST, ARL, Situaciones administrativas, asesorias jurídícas, nómina, teletrabajo, enlace con la función pública y CNSC, enlaces con las otras dependencias de la SDMujer y otras entidades externas.</t>
  </si>
  <si>
    <t xml:space="preserve">Servidoras y servidores púbicos y contratistas requeridos para el cumplimiento de las actividades propias de la Dirección de Talento Humano </t>
  </si>
  <si>
    <t>Dirección de Talento Humano</t>
  </si>
  <si>
    <t>NA</t>
  </si>
  <si>
    <t>Servidor</t>
  </si>
  <si>
    <t>Digital</t>
  </si>
  <si>
    <t>Software</t>
  </si>
  <si>
    <t xml:space="preserve">Sofware en el cual se carga y se liquida la nómina, y liquidaciones de las y los servidores de la entidad </t>
  </si>
  <si>
    <t xml:space="preserve">Perno </t>
  </si>
  <si>
    <t xml:space="preserve">VINCULACIÓN FORMATIVA PRACTICANTES O PASANTES </t>
  </si>
  <si>
    <t>Word, PDF, Power Point</t>
  </si>
  <si>
    <t>BD Personales</t>
  </si>
  <si>
    <t>Este activo documental consolida las actividades relacionadas con la vinculación, permanencia y retiro de los practicantes y pasantes universitarios, evidencia el cumplimiento de los requisitos para la realización de pasantías, tesis de grado, prácticas, entre otros, en la Secretaría Distrital de la Mujer y contiene datos como *nombres, *números de cédula *firmas electrónicas, etc</t>
  </si>
  <si>
    <t xml:space="preserve">RECONOCIMIENTO DE PRESTACIONES ECONÓMICAS  POR  INCAPACIDAD O LICENCIA  DE EPS  Y/O ARL </t>
  </si>
  <si>
    <t xml:space="preserve">Este activo consolida la producción documental del proceso de radicar las incapacidades médicas por enfermedad general,  licencias de maternidad y/o paternidad, enfermedad y/o accidente laboral de las servidoras y servidores públicos de la planta de personal de la Secretaria Distrital de la Mujer, de manera oportuna y acorde con las disposiciones legales y normativas vigentes, con el fin de garantizar el reconocimiento y pago de las prestaciones económicas y asistenciales por parte de la EPS y ARL y contiene datos como *nombres, *números de cédula, *firmas electrónicas y *numeros de cuentas bancarias </t>
  </si>
  <si>
    <t xml:space="preserve">Planes Institucionales de Formación y Capacitación </t>
  </si>
  <si>
    <t>PLANES</t>
  </si>
  <si>
    <t xml:space="preserve">Este activo  l Plan Institucional de Formación y Capacitación de Personal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la SDmujer. Así como las jornadas de inducción y reinducción y contiene datos como *nombres, *números de cédula y *firmas electrónicas.
</t>
  </si>
  <si>
    <t>Planes Institucionales de Bienestar Social e Incentivos</t>
  </si>
  <si>
    <t xml:space="preserve">Este activo   agrupa la documentación referente a los incentivos no pecuarios que se ofrecerán a las mejores servidoras y servidores de la entidad de cada nivel jerárquico y a la mejor servidora o servidor de libre nombramiento y remoción de la entidad, así como lo relacionado con el plan de bienestar. y contiene datos como *nombres, *números de cédula y *firmas electrónicas.
</t>
  </si>
  <si>
    <t>Plan de trabajo Anual del Sistema de Gestión de la Seguridad y Salud en el trabajo.</t>
  </si>
  <si>
    <t xml:space="preserve">Este activo  agrupa la documentación relacionada con la identificacion de las metas, responsables, recursos y cronograma de actividades para alcanzar los objetivos propuestos en el Sistema de Gestión de la Seguridad y Salud en el Trabajo y contiene datos como *nombres, *números de cédula y *firmas electrónicas.
</t>
  </si>
  <si>
    <t>NÓMINA</t>
  </si>
  <si>
    <t xml:space="preserve">Este activo agrupa la relación de pago en la cual se registran los salarios, las bonificaciones y las deducciones asi como el pago integrado de aportes al Sistema Integral de Seguridad Social y Parafiscales de un periodo determinado, que realiza la SDmujer a sus servidoras y servidores en cumplimiento de sus funciones, y contiene datos como *nombres, *números de cédula, *firmas electrónicas y *numeros de cuentas bancarias 
</t>
  </si>
  <si>
    <t xml:space="preserve">Informes de Gestión </t>
  </si>
  <si>
    <t xml:space="preserve">Informes </t>
  </si>
  <si>
    <t xml:space="preserve">Este activo agrupa los informes que se entregan a otras dependencias de la Secretaría, y contiene datos como *nombres, *números de cédula *firmas electrónicas, e *historias clínicas, etc
</t>
  </si>
  <si>
    <t>Informes a otros Organismos</t>
  </si>
  <si>
    <t xml:space="preserve">Este activo agrupa los informes que se entregan a terceros, y contiene datos como *nombres, *números de cédula *firmas electrónicas, e *historias clínicas, etc
</t>
  </si>
  <si>
    <t>RESERVA TOTAL</t>
  </si>
  <si>
    <t xml:space="preserve">INCIDENTES Y ACCIDENTES DE TRABAJO
</t>
  </si>
  <si>
    <t xml:space="preserve">Este activo agrupa la información relacionada con los temas tratados y resueltos por el grupo de SST, el Comité Investigador, el Comité Paritario de Seguridad y Salud en el Trabajo y  la ARL, y contiene datos como *nombres, *números de cédula y *firmas electrónicas, e *historias clínicas
</t>
  </si>
  <si>
    <t>Actas</t>
  </si>
  <si>
    <t xml:space="preserve">Este activo agrupa la información relacionada con los temas tratados y acordados por la Secretaría Distritalde la Mujer y Las organizaciones sindicales, y contiene datos como *nombres, *números de cédula y *firmas electrónicas.
</t>
  </si>
  <si>
    <t>Actas de Negociación Sindical</t>
  </si>
  <si>
    <t xml:space="preserve">Actas </t>
  </si>
  <si>
    <t xml:space="preserve">Este activo agrupa la información relacionada con los temas tratados y resueltos por el Equipo Técnico de Apoyo a Teletrabajo, y contiene datos como *nombres, *números de cédula y *firmas electrónicas.
</t>
  </si>
  <si>
    <t xml:space="preserve">Actas Equipo Técnico Apoyo al Teletrabajo </t>
  </si>
  <si>
    <t>Actas del Comité Paritario de Seguridad y Salud en el trabajo</t>
  </si>
  <si>
    <t xml:space="preserve">Este activo agrupa la información relacionada con los temas tratados y resueltos por el Comité Paritario de Seguridad y Salud en el Trabajo, y contiene datos como *nombres, *números de cédula y *firmas electrónicas.
</t>
  </si>
  <si>
    <t xml:space="preserve">Este activo agrupa la información relacionada con los temas tratados y resueltos por el Comité de Convivemcia Laboral, y contiene datos como *nombres, *números de cédula y *firmas electrónicas.
</t>
  </si>
  <si>
    <t xml:space="preserve">Actas de Comité de Convivencia laboral </t>
  </si>
  <si>
    <t>80 años</t>
  </si>
  <si>
    <t>Historias</t>
  </si>
  <si>
    <t>Este activo refleja los diferentes trámites administrativos, legales, contables o fiscales que hayan tenido lugar las/los servidores públicos de la Secretaria Distrital de la Mujer desde el proceso de selección, durante el tiempo de su vinculación y hasta después de que la o el servidor se haya retirado, pensionado o fallecido. *nombres, numeros de cédula, género, datos de contacto, formación, referencias laborales y personales, datos familiares, entre otros.</t>
  </si>
  <si>
    <t xml:space="preserve">Historias Laborales </t>
  </si>
  <si>
    <t xml:space="preserve">Este activo agrupa la información relacionada con los temas tratados y acordados por la Comisión de Personal, y contiene datos como *nombres, *números de cédula y *firmas electrónicas.
</t>
  </si>
  <si>
    <t>Actas de la Comisión de Personal</t>
  </si>
  <si>
    <t>PERMANENTE</t>
  </si>
  <si>
    <t>Dirección Administrativa y Financiera</t>
  </si>
  <si>
    <t>Fisico</t>
  </si>
  <si>
    <t>Hadware</t>
  </si>
  <si>
    <t>USB que garantiza la identidad del frimante</t>
  </si>
  <si>
    <t>Token</t>
  </si>
  <si>
    <t>Inventarios de bienes muebles e inmuebles</t>
  </si>
  <si>
    <t>INVENTARIOS</t>
  </si>
  <si>
    <t>PDF</t>
  </si>
  <si>
    <t>Este activo contiene el resultado de la toma fisica de inventarios de la Secretaria Distrital de la mujer asi como la asignacion de inventario y las novedades que se pudieran presentan en cada una de las sedes. *  Registro de Inventario Asignado.</t>
  </si>
  <si>
    <t>Informes Cuentas Mensuales de Almacén</t>
  </si>
  <si>
    <t>INFORMES</t>
  </si>
  <si>
    <t>Este activo contiene un consolidado de elementos de consumo y devolutivos con los saldos contables de inventarios.</t>
  </si>
  <si>
    <t>Comprobantes de autorización de traslado de elementos devolutivos consumo y otros, ingreso de bienes, salida y reposición de bienes.</t>
  </si>
  <si>
    <t>COMPROBANTES DE ALMACÉN</t>
  </si>
  <si>
    <t>Este activo contiene los formatos de traslado, reintegro ingreso y salida de bienes de cada uno de los movimientos de almacén devolutivos y de consumo. * Formato de autorización traslado y reintegro de elementos, * Formato de acta de recibo de elementos y/o entrada de almacén , * Factura y/o remisión, * Formato Bienes Intangibles, * Formato de solicitud de elementos devolutivos consumo y otros, * Formato de salida de elementos devolutivos, consumo y otros.</t>
  </si>
  <si>
    <t>Este activo contiene las actas que se realizan entre las areas para clasificar los bienes que se van a dar de baja y los que requieren de ampliacion de vida util. * Acta de reuniones internas y externas, * Acta mesa técnica de gestión de bienes.</t>
  </si>
  <si>
    <t xml:space="preserve">Actas Mesa Técnica de Gestión de Bienes </t>
  </si>
  <si>
    <t>Profesional Especializado con funciones de gestiòn administrativa para apoyar la adquisiciòn, administraciòn y seguimiento a los servicios requieridos por la Secretaria para garantizar la prestacion de los servicios de la Entidad.</t>
  </si>
  <si>
    <t>RECURSO HUMANO</t>
  </si>
  <si>
    <t>HISTORIAL DE VEHICULOS</t>
  </si>
  <si>
    <t xml:space="preserve">.pdf .doc .xls </t>
  </si>
  <si>
    <t xml:space="preserve">Este activo contiene evidencias de las actividades administrativas realizadas para el control, seguimiento y optimización del uso del parque automotor  bajo responsabilidad de la Secretaría Distrital de la Mujer. Esta serie estará en Archivo de Gestión hasta  que el vehículo deje de ser  parte del patrimonio de la entidad. </t>
  </si>
  <si>
    <t>HISTORIAL DE VEHÍCULO</t>
  </si>
  <si>
    <t>12 años</t>
  </si>
  <si>
    <t xml:space="preserve">PÓLIZAS DE SEGUROS  </t>
  </si>
  <si>
    <t xml:space="preserve">.pdf .doc .xls .ppt </t>
  </si>
  <si>
    <t xml:space="preserve">Este activo contiene  la información  de afectación de la pólizas de seguros  por daño, la perdida de bienes o valores en caso de hurto, caso fuirtito o fuerza mayor , de propiedad de la Secretaria Distrital de la Mujer, o por afectación de los interesas patrimoniales como consecuencia de actos u omisiones de los servidores públicos amparado por la póliza responsabilidad civil servidores públicos. </t>
  </si>
  <si>
    <t>Recurso humano relevante para llevar a cabo la gestión de la planeación, seguimiento  del Plan de Mantenimiento de las Instalaciones Locativas dela entidad.</t>
  </si>
  <si>
    <t>Recurso humano: Contratista, profesional con la experiencia técnica para apoyar la gestión de implementaación del Plan de Mantenimiento.</t>
  </si>
  <si>
    <t>Plan  Mantenimiento de Instalaciones Locativas</t>
  </si>
  <si>
    <t>Planes</t>
  </si>
  <si>
    <t>xls, doc, docx, pdf, png, jpeg</t>
  </si>
  <si>
    <t xml:space="preserve">Este activo consolida todas las actividades periódicas preventivas; realizadas en las instalaciones de la Secretaría Distrital de la Mujer. </t>
  </si>
  <si>
    <t>PDF, PAPEL JPG,EXCEL</t>
  </si>
  <si>
    <t xml:space="preserve">Este activo contiene * Todas las comunicaciones oficlales de la Entidad (Entradas, Salidas e Internas)* datos personales </t>
  </si>
  <si>
    <t xml:space="preserve">ORFEO </t>
  </si>
  <si>
    <t>TRANSFERENCIAS DOCUMENTALES</t>
  </si>
  <si>
    <t>Este activo contiene Acta de transferencia documental, *Formato único de inventario documental  se registra evidencia de los expedientes fisicos que cumplieron su tiempo de retención detro de las ofuicnas productoras.</t>
  </si>
  <si>
    <t>REGISTROS DE COMUNICACIONES OFICIALES </t>
  </si>
  <si>
    <t xml:space="preserve">Este activo contiene  las planillas en donde se registran las comunicaciones oficiales que se envían, se reciben  y las internas entre dependencias. * Registro de entrega de correspondencia </t>
  </si>
  <si>
    <t>PROGRAMAS </t>
  </si>
  <si>
    <t xml:space="preserve">PDF, PAPEL </t>
  </si>
  <si>
    <t>Información Publicada</t>
  </si>
  <si>
    <t>Este activo contiene Programa de Gestión Documental, Acto administrativo de aprobación, Matriz de Seguimiento  al PGD</t>
  </si>
  <si>
    <t>Este activo contiene: Plan Institucional de Archivos- PINAR, Acto administrativo de aprobación, Seguimientos al Plan Institucional de Archivos,  Plan  Sistema Integrado de Conservación - SIC, Plan Uso Eficiente del Papel </t>
  </si>
  <si>
    <t>INSTRUMENTOS DE GESTIÓN DE INFORMACIÓN PUBLICA</t>
  </si>
  <si>
    <t>PDF, PAPEL XLS</t>
  </si>
  <si>
    <t>Este activo contiene Comunicación informa necesidad de actualizar instrumentos, Registro de activos de Información, Índice de información clasificada y reservada, Acto administrativo de aprobación, Matriz inventario activos de información,Publicación página WEB de la entidad.</t>
  </si>
  <si>
    <t>INSTRUMENTOS ARCHIVÍSTICOS</t>
  </si>
  <si>
    <t>Este activo contiene *Formato afuera consulta de documentos de archivo central y gestión.* Comunicación ofical, *Planilla de control de entrega Comunicaciones Oficiales.</t>
  </si>
  <si>
    <t>INSTRUMENTOS DE CONTROL </t>
  </si>
  <si>
    <t>PDF, XLS, PAPEL</t>
  </si>
  <si>
    <t>Este activo contiene Banco terminológico de series y subseries documentales,  * Evidecia de Reunion y seguimiento, Cuadro de Clasificación Documental - CCD, Instrumentos de descripción de archivos, Tablas de Control de Acceso, Tablas de retención documental. es el registro en el cual se estandariza la denominación de las series y subseries documentales producidas en la Secretaría Distrital de la Mujer</t>
  </si>
  <si>
    <t xml:space="preserve">Este activo contiene * Actas de Eliminación  documental, Registro de publicación en sitio web del inventario de documentos a eliminar.  Corresponde a las Actas generadas en los procesos de Eliminación Previa autorización de las oficinas productoras y  que tengan como disposición final la eliminación y aprobados en Comité  Institucional de Gestión y Desempeño; luego de haber prescrito sus valores primarios. </t>
  </si>
  <si>
    <t xml:space="preserve">ACTAS </t>
  </si>
  <si>
    <t>XLS, PDF</t>
  </si>
  <si>
    <t>Documento que detalla  la afectación de las asignaciones presupuestales aprobadas para la entidad, la cual se perfecciona con el registro de los compromisos presupuestales.</t>
  </si>
  <si>
    <t>Ejecuciones presupuesales de vigencia y reservas</t>
  </si>
  <si>
    <t>CERTIFICADOS</t>
  </si>
  <si>
    <t>Certificado de Disponiblidad presupuestal es un documento que garantiza la apropiación disponible suficiente para atender los gastos y el registro presupuestal  perfecciona el   compromiso y afecta en forma definitiva la apropiaciòn.</t>
  </si>
  <si>
    <t>Certificados de disponibildad y registro presupuestal</t>
  </si>
  <si>
    <t>Oficina Asesora de Planeación</t>
  </si>
  <si>
    <t>Sofware en el cual se tramitan los informes de los contratistas para pagos.</t>
  </si>
  <si>
    <t>ICOPS</t>
  </si>
  <si>
    <t>Hardware</t>
  </si>
  <si>
    <t>Espacio en el servidor de la entidad para almacenamiento de la información del Area Financiera</t>
  </si>
  <si>
    <t>CONCILIACIONES CONTABLES</t>
  </si>
  <si>
    <t>Conciliación mensual que asegura que las cuentas reciprocas tengan el mismo saldo tanto en la SDMujer como en la SDHacienda.</t>
  </si>
  <si>
    <t>Conciliación mensual de operaciones de enlace</t>
  </si>
  <si>
    <t>PDF, XML, CSV, XLS</t>
  </si>
  <si>
    <t>Formatos que continen la información a reportar a la DIAN (exogena nacional) o al Distrito (exogena distrital) de acuerdo a las resoluciones que le aplique.</t>
  </si>
  <si>
    <t>Informe de reporte Exogena</t>
  </si>
  <si>
    <t>MODIFICACIONES PRESUPUESTALES</t>
  </si>
  <si>
    <t>Es la comunicación mediante la cual la Secretaria de Hacienda Distrital emite concepto sobre la viabilidad del traslado.</t>
  </si>
  <si>
    <t>Concepto sobre viabilidad para efectuar el traslado presupuestal emitido por la Secretaría de Hacienda</t>
  </si>
  <si>
    <t>Es un acto administrativo por medio del cual se adoptan las modificaciones presupuestales.</t>
  </si>
  <si>
    <t>Resolución modificación presupuesto de gastos e inversiones</t>
  </si>
  <si>
    <t>PROGRAMAS</t>
  </si>
  <si>
    <t>XLS</t>
  </si>
  <si>
    <t>Es una herramienta de control financiero mensual en la  cual se detalla cada una de las  asignaciones a los rubros respectivos, muestra la nueva asignación de  desembolsos que la entidad designa.</t>
  </si>
  <si>
    <t>Registro de reprogramación del PAC</t>
  </si>
  <si>
    <t>Es un instrumento de administración financiera  mediante el cual se verifica y aprueba el monto máximo  mensual de fondos disponibles para cada una de las áreas.</t>
  </si>
  <si>
    <t>Programa anual Mensualizado de caja por áreas</t>
  </si>
  <si>
    <t>10 años</t>
  </si>
  <si>
    <t>COMPROBANTES CONTABLES</t>
  </si>
  <si>
    <t>Documento que ordena el pago obligaciones laborales que no tienen que ver con contratos</t>
  </si>
  <si>
    <t>Relaciones de Pago</t>
  </si>
  <si>
    <t>Documento en el que se relacionan los pagos historicos de un periodo definido de un proveedor, contratista, funcionarios, entre otros.</t>
  </si>
  <si>
    <t>Historial de Pagos</t>
  </si>
  <si>
    <t>Documento a través del cual la Secretaria Distrital de la Mujer ordena el pago de los bienes y servicios recibidos a satisfacción, de nomina, servicios  publicos, y demas, de acuerdo con la modalidad de pago estipulada en el contrato.</t>
  </si>
  <si>
    <t>Orden de pago e Historial de Pagos</t>
  </si>
  <si>
    <t>PARCIAL</t>
  </si>
  <si>
    <t xml:space="preserve">ANTEPROYECTO DE PRESUPUESTO  ANUAL  FUNCIONAMIENTO DE GASTOS 
 </t>
  </si>
  <si>
    <t>Es el documento en el cual se relacionan los temas tratados y las decisiones tomadas  relacionadas  con la revisión del anteproyecto de la SDMujer. *Contiene datos personales nombre, cedula, correo y numero de contacto</t>
  </si>
  <si>
    <t>Acta de revisión del anteproyecto de presupuesto</t>
  </si>
  <si>
    <t>Documento preliminar de la proyección de los gastos y/o ingresos de la entidad para la siguiente vigencia fiscal.</t>
  </si>
  <si>
    <t>Anteproyecto de gastos y/o ingresos de la entidad</t>
  </si>
  <si>
    <t>*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4°. Principios de la administración de datos. En el desarrollo, interpretación y aplicación de la presente ley, se tendrán en cuenta, de manera armónica e integral, los principios que a continuación se establecen: c) Principio de circulación restringida. (,,,)Los datos personales, salvo la información pública, no podrán ser accesibles por Internet o por otros medios de divulgación o comunicación masiva, salvo que el acceso sea técnicamente controlable para brindar un conocimiento restringido sólo a los titulares o los usuarios autorizados conforme a la presente ley;
g) Principio de confidencialidad. Todas las personas naturales o jurídicas que intervengan en la administración de datos personales que no tengan la naturaleza de públicos están obligadas en todo tiempo a garantizar la reserva de la información, inclusive después de finalizada su relación con alguna de las labores que comprende la administración de datos, pudiendo sólo realizar suministro o comunicación de datos cuando ello corresponda al desarrollo de las actividades autorizadas en la presente ley y en los términos de la misma.</t>
  </si>
  <si>
    <t>LEY 1755 DE 2015 "Por medio de la cual se regula el Derecho Fundamental de Petición y se sustituye un título del Código de Procedimiento Administrativo y de lo Contencioso Administrativo." ARTÍCULO 24 LITERAL 4: SON RESERVADOS LOS DOCUMENTOS RELATIVOS A CONDICIONES FINANCIERAS DE OPERACIONES DE CRÉDITO PÚBLICO Y TESORERÍA Y DE LA NACIÓN
LEY 80 DE 1993, "Por la cual se expide el Estatuto General de Contratación de la Administración Pública".
LEY 1712 de 2014  "Por medio de la cual se crea la Ley de Transparencia y del Derecho de Acceso a la Información Pública Nacional y se dictan otras disposiciones ARTÍCULO 19 LITERAL H "LA ESTABILIDAD MACROECONÓMICA Y FINANCIERA DEL PAÍS."</t>
  </si>
  <si>
    <t>LEY 1712 de 2014  "Por medio de la cual se crea la Ley de Transparencia y del Derecho de Acceso a la Información Pública Nacional y se dictan otras disposiciones ARTÍCULO 19 LITERAL H "LA ESTABILIDAD MACROECONÓMICA Y FINANCIERA DEL PAÍS."</t>
  </si>
  <si>
    <t>IPR</t>
  </si>
  <si>
    <t>INFORMACIÓN PÚBLICA RESERVADA</t>
  </si>
  <si>
    <t>Profesional Especializado con funciones de contador que trabaja en función de generar la información contable de la entidad.</t>
  </si>
  <si>
    <t>Módulo del sisetma de información Si-Capital, mediante el cual se elaboran de forma manual o sistemática todos los registros económicos de la entidad, y del cual se obtienen los reportes necesarios para la presentación de los Estados Contables.</t>
  </si>
  <si>
    <t>Módulo Contable Limay</t>
  </si>
  <si>
    <t>.pdf .doc .xls .ppt .mp4</t>
  </si>
  <si>
    <t>Este activo contiene los comprobantes contables y los soporte de contabilidad que son los documentos que contienen la información sobre los hechos ecónomicos de las operaciones realizadas por la entidad y respaldan dichos comprobantes contables.</t>
  </si>
  <si>
    <t>Carpeta en Red-Gestión Contable</t>
  </si>
  <si>
    <t>1. Conciliaciones Contables
2. Estados Financieros
3. Libros Contables</t>
  </si>
  <si>
    <t>.Pdf</t>
  </si>
  <si>
    <t>Este activo está conformado por tres series así: 
*1. Conciliaciones Contables: Contiene los documentos que permiten registrar y relacionar operaciones en dos o más sistemas, o entidades interelacionadas con el proceso contable.
2. Estados Financieros: Los estados financieros representan los efectos de las transacciones y otros sucesos agrupados en categorías que comparten características económicas comunes y que corresponden a los elementos de los estados financieros. Los elementos relacionados directamente con la medida de la situación financiera son los activos, los pasivos y el patrimonio. Los elementos directamente relacionados con la medida del rendimiento financiero son los ingresos, los gastos y los costos.
*3. Libros Contables: Son los documentos que sistematizan cronológicamente los hechos ecónomicos que afectan las partidas de los estados finacieros. Los asientos que se realizan en los libros de contabilidad deben estar respladados en comprobantes d econtabiludad.</t>
  </si>
  <si>
    <t>Informes Contables</t>
  </si>
  <si>
    <t>Comprobantes Contables y de Almacén</t>
  </si>
  <si>
    <t xml:space="preserve">.pdf .xls </t>
  </si>
  <si>
    <t>Este activo está compuesto por los comprobantes de causación y egreso que constituye la síntesis de las operaciones relacionadas de los pagos que se generan con las obligaciones adquiridas por la entidad. Además contiene los movimientos de almacén y el registro del desgaste y uso de los bienes de propiedad de la entidad.</t>
  </si>
  <si>
    <t xml:space="preserve">Comprobantes Contables y de Almacén </t>
  </si>
  <si>
    <t xml:space="preserve">LEY 1123 DE 2007. Por la cual se establece el código disciplinario del abogado                         Artículo 28. Deberes profesionales del abogado. Son deberes del abogado: (…) 9. Guardar el secreto profesional, incluso después de cesar la prestación de sus servicios
*LEY 1090 DE 2006 "Por la cual se reglamenta el ejercicio de la profesión
de Psicología, se dicta el Código Deontológico y
Bioético y otras disposiciones". ARTICULO 5. Confidencialidad. Los psicólogos tienen una obligación básica respecto a la confidencialidad de la información obtenida de las personas en el desarrollo de su trabajo como psicólogos. Revelarán tal información a los demás solo con el consentimiento de la persona o del
representante legal de la persona, excepto en aquellas circunstancias
particulares en que no hacerlo llevaría a un evidente daño a la persona
u a otros. Los psicólogos informarán a sus usuarios de las limitaciones
legales de la confidencialidad. 
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</si>
  <si>
    <t xml:space="preserve">LEY 1712 DE 2014 "Por medio de la cual se crea la Ley de Transparencia y del Derecho de Acceso a la Información Pública Nacional y se dictan otras disposiciones  ARTÍCULO 19 PARÁGRAFO: SE EXCEPTÚAN TAMBIÉN LOS DOCUMENTOS QUE CONTENGAN LAS OPINIONES O PUNTOS DE VISTA QUE FORMEN PARTE DEL PROCESO DELIBERATIVO DE LOS SERVIDORES PÚBLICOS
CONSTITUCIÓN POLÍTICA - ARTÍCULO 74: TODAS LAS PERSONAS TIENEN DERECHO A ACCEDER A LOS DOCUMENTOS PÚBLICOS SALVO LOS CASOS QUE ESTABLEZCA LA LEY. EL SECRETO PROFESIONAL ES INVIOLABLE.
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1090 DE 2006 "Por la cual se reglamenta el ejercicio de la profesión de Psicología, se dicta el Código Deontológico y Bioético y otras disposiciones"
* LEY 1123 DE 2007. Por la cual se establece el código disciplinario del abogado </t>
  </si>
  <si>
    <t>LEY 1712 de 2014  "Por medio de la cual se crea la Ley de Transparencia y del Derecho de Acceso a la Información Pública Nacional y se dictan otras disposiciones ARTÍCULO 19 PARÁGRAFO "SE EXCEPTÚAN TAMBIÉN LOS DOCUMENTOS QUE CONTENGAN LAS OPINIONES O PUNTOS DE VISTA QUE FORMEN PARTE DEL PROCESO DELIBERATIVO DE LOS SERVIDORES PÚBLICOS."</t>
  </si>
  <si>
    <t xml:space="preserve">Este activo contiene las actas de comité primario, actas de capacitación operaciones contables y actas de seguimimientos a procesos, las cuales contienen los siguientes archivos: Convocatorias, diapositivas, grabaciones, actas, ficha técnica depuración contable en caso que aplique y lista de asistencia. </t>
  </si>
  <si>
    <t>PETICIONES, QUEJAS, RECLAMOS, SUGERENCIAS, DENUNCIAS, SOLICITUDES, CONSULTAS Y FELICITACIONES (PQRS)</t>
  </si>
  <si>
    <t xml:space="preserve">PDF, </t>
  </si>
  <si>
    <t xml:space="preserve">Este activo agrupa la documentación generada durante la recepción de los requerimientos de la ciudadania a través de los diferentes *Canales de Atención de la SDMujer continuando con el registro en el *Sistema Distrital para la gestión de peticiones ciudadanas "Bogota te Escucha". </t>
  </si>
  <si>
    <t>Atención a la Ciudadanía</t>
  </si>
  <si>
    <t>Subsecretaría de Gestión Corporativa</t>
  </si>
  <si>
    <t>2 años</t>
  </si>
  <si>
    <t xml:space="preserve">INFORMES </t>
  </si>
  <si>
    <t xml:space="preserve">Este activo consolida la documentación generada durante  los procedimientos realizados en un período de tiempo determinado a organismos de control. Consiste en presentar  todos los *Informes que aseguren la correcta utilización de los recursos fiscales. </t>
  </si>
  <si>
    <t>Firma digital por medio del cual se aprueban los pagos asociados en la entidad y dan  ingreso al Sistema de Información Financiera BogData de Hacienda Distrital.</t>
  </si>
  <si>
    <t xml:space="preserve">Token </t>
  </si>
  <si>
    <t>Dirección de Eliminación de Violencias contra las Mujeres y Acceso a la Justicia</t>
  </si>
  <si>
    <t xml:space="preserve">Recurso humano indispensable para la atención ininterrumpida 7/24, de las mujeres víctimas de violencias, compuesto por un equipo técnico y profesionales en psicología, trabajo social, derecho y administración. </t>
  </si>
  <si>
    <t>Equipo de atención</t>
  </si>
  <si>
    <t>Misionales</t>
  </si>
  <si>
    <t xml:space="preserve">*LEY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ARTÍCULO 31  SISTEMA UNIFICADO DE INFORMACIÓN SOBRE VIOLENCIA SEXUAL (…) El Sistema de Registro Unificado de Casos de Violencia contra la Mujer señalado en el inciso primero deberá establecer parámetros de transparencia, de seguridad y privacidad de las víctimas, y de accesibilidad. La información deberá ser pública y continuamente actualizada a través de la página web que determine la entidad responsable del mismo, respetando la reserva sobre la identidad de las víctimas. Parágrafo 3° La ubicación de las víctimas será reservada para garantizar su protección y seguridad, y las de sus hijas es hijas (…) 
                                                                                                                                                                                                                                                                                                                                                          *LEY 1257 DE 2008 “Por  la cual se dictan normas de sensibilización, prevención y sanción de formas de violencia y discriminación contra las mujeres, se reforman los Códigos Penal, de Procedimiento Penal, la Ley 294 de 1996 y se dictan otras disposiciones” Artículo  8°. Derechos de las víctimas de Violencia. Reglamentado por el Decreto Nacional 4796 de 2011. Toda víctima de alguna de las formas de violencia previstas en la presente ley, además de los contemplados en el artículo 11 de la Ley 906 de 2004 y el artículo 15 de la Ley 360 de 1997, tiene derecho a: (…) f) Ser tratada con reserva de identidad al recibir la asistencia médica, legal, o asistencia social respecto de sus datos personales, los de sus descendientes o los de cualquiera otra persona que esté bajo su guarda o custodia  </t>
  </si>
  <si>
    <t>LEY 1581 DE 2012 "por medio de la cual se dictan disposiciones generales para la protección de datos personales, reglamentada por el decreto 1377 de 2013" ARTÍCULO 4  Principios para el Tratamiento de datos personales. En el desarrollo, interpretación y aplicación de la presente ley, se aplicarán, de manera armónica e integral, los siguientes principios: (...) f) Principio de acceso y circulación restringida: El Tratamiento se sujeta a los límites que se derivan de la naturaleza de los datos personales, de las disposiciones de la presente ley y la Constitución. En este sentido, el Tratamiento sólo podrá hacerse por personas autorizadas por el Titular y/o por las personas previstas en la presente ley;
Los datos personales, salvo la información pública, no podrán estar disponibles en Internet u otros medios de divulgación o comunicación masiva, salvo que el acceso sea técnicamente controlable para brindar un conocimiento restringido sólo a los Titulares o terceros autorizados conforme a la presente ley;(...) . 
ARTÍCULO 17:  CONSERVAR LA INFORMACIÓN BAJO LAS CONDICIONES DE SEGURIDAD NECESARIAS PARA IMPEDIR SU ADULTERACIÓN, PÉRDIDA, CONSULTA, USO O ACCESO NO AUTORIZADO O FRAUDULENTO
*LEY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*LEY 1257 DE 2008  “Por  la cual se dictan normas de sensibilización, prevención y sanción de formas de violencia y discriminación contra las mujeres, se reforman los Códigos Penal, de Procedimiento Penal, la Ley 294 de 1996 y se dictan otras disposiciones”
*LEY 1448 DE 2011 Por la cual se dictan medidas de atención, asistencia y reparación integral a las víctimas del conflicto armado interno y se dictan otras disposiciones. ARTÍCULO 28. DERECHOS DE LAS VÍCTIMAS. Las víctimas de las violaciones contempladas en el artículo 3o de la presente Ley, tendrán entre otros los siguientes derechos en el marco de la normatividad vigente: (…) 12. Derecho de las mujeres a vivir libres de violencia (…)
LEY 1090 DE 2006 "Por la cual se reglamenta el ejercicio de la profesión de Psicología, se dicta el Código Deontológico y Bioético y otras disposiciones"</t>
  </si>
  <si>
    <t>LEY 1712, "Por medio de la cual se crea la Ley de Transparencia y del Derecho de Acceso a la Información Pública Nacional y se dictan otras disposiciones" ARTÍCULO 18 LITERAL B "EL DERECHO DE TODA PERSONA A LA VIDA, LA SALUD O LA SEGURIDAD."</t>
  </si>
  <si>
    <t>Sistema de registro y gestión de información de la atención de mujeres víctimas de violencias, realizada por los equipos de la Dirección de Eliminación de Violencias contra las Mujeres y Acceso a la Justicia</t>
  </si>
  <si>
    <t>SIMISIONAL</t>
  </si>
  <si>
    <t>.log</t>
  </si>
  <si>
    <t>Servicios</t>
  </si>
  <si>
    <t>Aplicación a través de la cual las ciudadanas establecen contacto con la Línea Púrpura distrital y su equipo profesional</t>
  </si>
  <si>
    <t>WhatsApp Purpura + chatbot</t>
  </si>
  <si>
    <t>Línea telefónica gratuita a través de la cual las ciudadanas establecen contacto con la Línea Púrpura Distrital y su equipo profesional</t>
  </si>
  <si>
    <t>Línea Púrpura</t>
  </si>
  <si>
    <t>Función a través de la página web de la entidad, a través de la cual las ciudadanas establecen contacto con la Línea Púrpura Distrital y su equipo profesional</t>
  </si>
  <si>
    <t>Chat web</t>
  </si>
  <si>
    <t>Registros de orientación y atención</t>
  </si>
  <si>
    <t>REGISTROS DE ORIENTACIÓN Y ATENCIÓN</t>
  </si>
  <si>
    <t>Papel/PDF/SIMISIONAL/EXCEL/</t>
  </si>
  <si>
    <t>Este activo contiene registros de información, orientación y atención psicosocial, socio jurídico y psico jurídico tanto individual como colectivo que ofrece la Secretaria Distrital de la Mujer, a través del componente de atención, a mujeres víctimas de violencias que ingresan a las diferentes estrategias. Asimismo, contiene reportes, informes y constancias de los registros de información, orientación y atención realizados. 
*Este activo contiene información sensible de las mujeres atendidas por la Dirección de Eliminación de Violencias contra las Mujeres y Acceso a la Justicia</t>
  </si>
  <si>
    <t>Plan de Acción de la Mesa de Trabajo del Sistema orgánico, funcional, integral y articulador de protección integral a las Mujeres Víctimas de Violencias - SOFIA</t>
  </si>
  <si>
    <t>Papel/PDF</t>
  </si>
  <si>
    <t xml:space="preserve">Este activo contiene los objetivos, acciones, productos y resultados definidos en la mesa de trabajo de la mesa SOFIA de conformidad con sus funciones.
</t>
  </si>
  <si>
    <t>Este activo contiene el Plan Local de Seguridad para las Mujeres en cumplimiento del Artículo 526 de 2013. Artículo 4. ""Funciones. apoyar la construcción de Planes Integrales de Seguridad con perspectiva de género.
*Este activo contiene datos personales tales como nombres, cédulas y datos de contacto de la comunidad asistente a los Consejos Locales de Seguridad para las Mujeres</t>
  </si>
  <si>
    <t>Plan locales de Seguridad para las Mujeres</t>
  </si>
  <si>
    <t>La Subserie hace referencia a los informes que son presentados al Concejo de Bogotá o  Entes de Control y/o Vigilancia, en cumplimiento de los siguientes acuerdos o demás disposiciones y compromisos establecidos en el marco de las competencias de la Dirección de Eliminación de Violencias contra las mujeres y Acceso a la Justicia:
 - Acuerdo 703 de 2018, Articulo 6. "Evaluación y Balance. .....durante los tres (3) primeros meses de cada año, deberá presentar al Concejo de Bogotá D.C., un informe detallado sobre el desarrollo e implementación de las acciones y medidas realizadas en el marco del sistema" 
- Acuerdo 676 de 2017 Articulo 4."Medidas de Acciones Afirmativas... La Secretaría Distrital de la Mujer coordinará.... y presentará al Concejo de Bogotá un informe semestral con los resultados obtenidos"
- Acuerdo 676 de 2017, Artículo 6. Parágrafo "Durante la conmemoración anual del Día Distrital contra el Feminicidio, ... La Secretaría Distrital de la Mujer coordinará la presentación de dicho informe."
- Acuerdo 526 de 2013, Artículo 5. "Periodicidad. El Consejo de Seguridad de Mujeres debe reunirse por convocatoria ... o de la Secretaría Distrital de la Mujer... y deberá presentar un informe anual ante el Concejo Distrital de las acciones realizadas."
Adicionalmente se encuentran las respuestas a los Entes de Control y/o Vigilancia.</t>
  </si>
  <si>
    <t>Informes o respuestas a disposiciones normativas o compromisos misionales y administrativos sobre el derecho a una vida libre de violencias.</t>
  </si>
  <si>
    <t>Papel/PDF/EXCEL</t>
  </si>
  <si>
    <t>Este activo contiene los registros y análisis de los tipos de violencia y casos de mujeres en riesgo y víctimas de feminicidio con el objetivo de apropiar acciones y prácticas para el reconocimiento y garantía del derecho de las mujeres a una vida libre de violencias.
*Este activo contiene datos personales y sensibles de las mujeres atendidas por los equipos de la Dirección de Eliminación de Violencias contra las Mujeres y Acceso a la Justicia.</t>
  </si>
  <si>
    <t>Informe de análisis de casos</t>
  </si>
  <si>
    <t>HISTORIAS DE ATENCIÓN A MUJERES VICTIMAS DE VIOLENCIAS</t>
  </si>
  <si>
    <t>Este activo contiene información de la acogida y atención integral brindada las mujeres y sus sistemas familiares en las diferentes modalidades de acogida de las Casas Refugio, en el marco de lo establecido en la ley 1257 del 2008, que cuenten o no con una medida de protección según los criterios de ingreso de cada modalidad y que se encuentren en riesgo de sufrir nuevos hechos de violencia, que atenten contra su vida e integridad personal.
*Este activo contiene datos personales y sensibles de las mujeres atendidas por los equipos de la Dirección de Eliminación de Violencias contra las Mujeres y Acceso a la Justicia.</t>
  </si>
  <si>
    <t>Historias de atención a mujeres cogidas en las diferentes modalidades de Casa Refugio</t>
  </si>
  <si>
    <t>ORIENTACIÓN Y SENSIBILIZACIÓN TÉCNICA EN ESPACIOS DISTRITALES DE ARTICULACIÓN, COORDINACIÓN Y DIFUSIÓN</t>
  </si>
  <si>
    <t xml:space="preserve">Este activo contiene información de las acciones y gestiones realizadas en torno a la coordinación y articulación interinstitucional para la prevención, atención, protección y sanción en torno a la garantía del derecho de las mujeres a una vida libre de violencias. Bajo ese marco se realizan acciones de prevención, sensibilización y orientación técnica con las diferentes entidades públicas en cuanto a la atención prioritaria y con enfoque de género a las mujeres víctimas de violencias en Bogotá, incluyendo la garantía de la atención médica y psicológica, el acceso a la justicia, el acompañamiento institucional y la asesoría jurídica en todas y cada una de las localidades, entre otras.  Estas acciones se realizan en el marco de las competencias de la entidad y de los lineamientos establecidos para tal fin de acuerdo con los procesos y procedimientos misionales. 
*Este activo contiene datos personales y sensibles de las mujeres atendidas por los equipos de la Dirección de Eliminación de violencias contra las Mujeres y Acceso a la Justicia. </t>
  </si>
  <si>
    <t>Orientación y sensibilización técnica en espacios distritales de articulación, coordinación y difusión</t>
  </si>
  <si>
    <t>Actas de Articulación Interinstitucional</t>
  </si>
  <si>
    <t>Este activo contiene los registros de las reuniones que periódicamente se realizan con las diferentes instancias públicas, cuyo propósito es gestionar las acciones o estrategias de articulación interinstitucional para la atención y protección integral a las mujeres víctimas de violencias en el espacio público y privado.
*Este activo contiene información como nombres, cédulas y datos de contacto de funcionarios y funcionarias que participan en estas reuniones de articulación.</t>
  </si>
  <si>
    <t>El personal de planta y contratistas que apoyan diferentes estrategias para la participación paritaria, formación politica y empoderamiento de mujeres y niñas en la sociedad bogotana, realizan actividades de interacción con las mujeres para el desarrollo de sus liderazgos acompañando sus procesos formativos, sin los cuales el desarrollo de los procesos formativos no sería posible.</t>
  </si>
  <si>
    <t>Colaboradoras (es) de planta y contratistas que apoyan los procesos de formacion politica, participacion y paridad.</t>
  </si>
  <si>
    <t>Dirección de Territorialización de Derechos y Participación</t>
  </si>
  <si>
    <t>Dentro de los equipos de planta que hacen parte del Modelo de atención en las CIOM, existen roles de atención socio juridica y psicosocial, comprometidos con el acompañamiento a las ciudadanas bogotanas, sin los cuales el modelo de atención no sería posible. Por su parte, el rol de Referenta/e articula con otras entidades publicas / privadas y organizaciones de manera que se facilite y articule la atención integral a la mujer. 
Así mismo, existen contratistas en roles como el de Trabajo social y el comunitario, altamente comprometidos con el acompañamiento a las ciudadanas bogotanas y su oportuna caracterización, sin el cuál el modelo de atención no sería posible.</t>
  </si>
  <si>
    <t xml:space="preserve">Colaboradoras (es) de planta y contratistas en el modelo de atencion en las casas de igualdad de oportunidades para las mujeres </t>
  </si>
  <si>
    <t xml:space="preserve"> xls, doc, docx, pdf, png, jpeg.</t>
  </si>
  <si>
    <t>Contiene soportes históricos de reportes, actas, actividades colectivas y soportes de acuerdos de gestión del personal ubicado en las Casas de Igualdad de Oportunidades para las Mujeres ** Este activo contiene informacion reservada y sensible.</t>
  </si>
  <si>
    <t>DRIVE UNIDAD DE RED CIOM</t>
  </si>
  <si>
    <t>Contiene reportes y estadisticas historicas de las atenciones brindadas por la SDMujer en el marco del modelo de atención de las Casas de Igualdad de Oportunidades para las Mujeres ** Este activo contiene informacion reservada y sensible.</t>
  </si>
  <si>
    <t>DRIVE Consolidado de Cifras DTDYP</t>
  </si>
  <si>
    <t>Historias de atención a mujeres víctimas de violencias - Casa de igualdad de oportunidades para las mujeres</t>
  </si>
  <si>
    <t>HISTORIAS</t>
  </si>
  <si>
    <t>xls</t>
  </si>
  <si>
    <t>Dirección de Gestión del Conocimiento</t>
  </si>
  <si>
    <t>Este activo corresponde al AplicativoSIMISIONAL en el que se registran datos, informacón, relatos y detalles aportados por las mujeres victimas de violencia en todas sus manifestaciones, durante la duración de su proceso es decir, desde la caracterización de las mujeres que ingresan a las CIOM por primera vez, la primera entrevista psicosocial en el que se identifica el motivo de consulta y se plantean objetivos así como el avance en el proceso de orientación psicosocial, la atención sociojurídicas realiza a la ciudadana y el seguimiento y las actuaciones jurídico procesales o administrativas que se hayan adelantado, asi como reportes desde las CIOM para identificar y evaluar los casos que requieren apoderamiento judicial, los cuales son  remitidos a las abogadas de la Direcciòn correspondiente para representar a la ciudadana en los espacios administrativos y/o judiciales. ** Este activo contiene información reservada y sensible</t>
  </si>
  <si>
    <t>SIMISIONAL SDMUJER</t>
  </si>
  <si>
    <t>PROMOCIÓN, RECONOCIMIENTO Y EMPODERAMIENTO DE LAS MUJERES Y NIÑAS EN EL EJERCICIO DE SUS DERECHOS</t>
  </si>
  <si>
    <t>xls, doc, docx, pdf.</t>
  </si>
  <si>
    <t>Información relacionada con todas aquellas acciones que buscan fortalecer las capacidades y habilidades de las mujeres y niñas para la exigibilidad de sus derechos, el ejercicio de su autonomía y su ciudadanía. Se desarrolla entre otras a  través de las siguientes lineas de acción:  1). Jornadas de difusión, información y sensibilización a mujeres, mujeres de organizaciones y mujeres que presten sus servicios de apoyo y/o profesionales a entidades públicas  2).  Desarrollo de actividades de conmemoración de fechas emblemáticas para el empoderamiento enel ejercicio de sus derechos. **Este activo puede contener informacion reservada puesto que, recoge datos personales de niñas y adolescentes que participen de los procesos de propmocion, reconocimiento y empoderamiento.</t>
  </si>
  <si>
    <t>Promoción, Reconocimiento y Empoderamiento de las Mujeres y Niñas en el ejercicio de sus derechos</t>
  </si>
  <si>
    <t>PROMOCIÓN DE ESCUELAS DE FORMACIÓN O DE PARTICIPACIÓN PARITARIA</t>
  </si>
  <si>
    <t>Información relacionada con los procesos de formación política de las mujeres lideresas y ciudadanas de Bogotá para avanzar en el logro de una democracia paritaria, desde la planeación y metodologias de los procesos de formación, la convocatoria de las mujeres, los contenidos temáticos de los procesos formativos y registros de asistencia, así como evidencias de reuniones relacionadas. Durante los procesos de formación, las mujeres aprenden acerca de: Enfoque de género, Instancias de participación ciudadana, Elementos de la estructura del Estado, Construcción de agendas públicas y ciudadanas y Herramientas de campaña, participación política y paridad, asi mismo, contiene información relacionada con el desarrollo de la Mesa Distrital Multipartidaria de género, asistencia técnica a las JAL y promoción de bancadas y documentos que contienen el desarrollo de las actividades lideradas por Paridad. **Este activo puede contener datos reservados y/o sensibles</t>
  </si>
  <si>
    <t>Promoción de Escuelas de Formación o de Participación Paritaria</t>
  </si>
  <si>
    <t>Planes de fortalecimiento a grupos, redes y organizaciones de mujeres</t>
  </si>
  <si>
    <t>Físico</t>
  </si>
  <si>
    <t>Información relacionada con el trabajo adelantado por los equipos locales con los grupos, redes, organizaciones de mujeres e instancias de participación, el levantamiento del diagnóstico y las necesidades de fortalecimiento desde el enfoque de derecho de las mujeres, genero y diferencial a las capacidades técnicas, administrativas y de gestión: revisión de estatutos, relacionamiento al interior de la organización, aspectos jurídicos y legales. Así mismo, se establecen las acciones a realizar durante un determinado periodo de tiempo con el fin de alcanzar las metas u objetivos propuestos.</t>
  </si>
  <si>
    <t xml:space="preserve">Documentos que registran las decisiones, acuerdos y los compromisos asumidos durante una reunión por las partes que intervienen en esta. **Este activo contiene información reservada y sensible, en tanto que recoge datos, informacón, relatos y detalles aportados por las mujeres victimas de violencia en todas sus manifestaciones, durante la duración de su proceso es decir, desde la caracterización de las mujeres que ingresan a las CIOM por primera vez, la primera entrevista psicosocial en el que se identifica el motivo de consulta y se plantean objetivos así como el avance en el proceso de orientación psicosocial, la atención sociojurídicas realiza a la ciudadana y el seguimiento y las actuaciones jurídico procesales o administrativas que se hayan adelantado, asi como reportes desde las CIOM para identificar y evaluar los casos que requieren apoderamiento judicial, los cuales son  remitidos a las abogadas de la Direcciòn correspondiente para representar a la ciudadana en los espacios administrativos y/o judiciales. </t>
  </si>
  <si>
    <t>Actas del Comité Operativo Local de Mujer y Género COLMYG y/o CLM</t>
  </si>
  <si>
    <t>doc, docx, pdf</t>
  </si>
  <si>
    <t>Información relacionada con las decisiones, acuerdos  y los compromisos asumidos por las mujeres, las organizaciones de mujeres y las instituciones de carácter público que tienen asiento en cada localidad  y hacen parte de los Comites Operativos de Mujer y Género COLMYG en cumplimiento a las funciones contenidas en los acuerdos locales que les dieron origen y el Art. 22 del  Decreto  527 de 2014. **Este activo contiene información reservada y sensible, en los listados de asistencia. Por tanto, el contenido del acta se suministra mas no el listado de asistencia.</t>
  </si>
  <si>
    <t>Actas de la mesa de Territorialización de la Política Pública y Equidad de Género y Transversalización de Género en el nivel local</t>
  </si>
  <si>
    <t>Información relacionada con el ejercicio de coordinación, articulación y orientación a las acciones para avanzar en la territorialización de la Política Pública de Mujeres y Equidad de Género y del Plan de Igualdad de Oportunidades para la Equidad de Género en las localidades del Distrito Capital y las demás funciones estipuladas en el Articulo 16 del Decreto 527 de 2014. **Este activo contiene información reservada y sensible, en los listados de asistencia. Por tanto, el contenido del acta se suministra mas no el listado de asistencia.</t>
  </si>
  <si>
    <t>1 año</t>
  </si>
  <si>
    <t xml:space="preserve">Sin establecer </t>
  </si>
  <si>
    <t>xls.</t>
  </si>
  <si>
    <t>Herramienta en excel para la trazabilidad de la contratación desde la selección del proceso hasta las novedades de cesion o terminación, en articulación con el Plan Anual de Adquisiciones, Bienes y Servicios (PAABS)  y los puntos de atención de la Estrategia de Justicia de Gènero</t>
  </si>
  <si>
    <t>Base trazabilidad contratacion-equipos punto de atención</t>
  </si>
  <si>
    <t>Subsecretaría de Fortalecimiento de Capacidades y Oportunidades</t>
  </si>
  <si>
    <t>Herramienta en excel que consolida las atenciones de la Estrategia de Justica de Gènero para generar los reportes de cumplimiento de metas y otras estadísticas</t>
  </si>
  <si>
    <t>Base reporte atenciones</t>
  </si>
  <si>
    <t>Herramienta en excel que consolida los casos analizados, reasignados y autorizados para cierre anormal.</t>
  </si>
  <si>
    <t>Matriz de seguimiento de escalonamientos de casos</t>
  </si>
  <si>
    <t>HISTORIAS DE REPRESENTACIÓN JURIDICA</t>
  </si>
  <si>
    <t xml:space="preserve">papel, simisional </t>
  </si>
  <si>
    <t xml:space="preserve">Este activo de información contiene documentos producidos con ocasión de la representación jurídica a mujeres víctimas de violencias realizados en instancias judiciales y administrativas, contienen trámites jurídico procesal del acompañamiento realizado,(litigio ), contiene memoriales, medidas de protección, pruebas de trámite procesal.
*Atenciones Socio-Jurídica 
*Acta de compromiso
*Poder que le otorga la ciudadana a la abogada
*Demanda
*Contestación de la  Demanda
*Comunicaciones oficiales de solicitud de información o peticiones de documentos
*Acciones de tutela
*Sentencias judiciales
*Memoriales
*Renuncia del poder por parte de la abogada.
*Sustitución del poder por parte de la abogada.
*Desistimiento del proceso por parte de la ciudadana
*Comunicación oficial informando a la ciudadana del cierre de caso.
*Captura de pantalla del cierre del caso en SIMISIONAL.
</t>
  </si>
  <si>
    <t xml:space="preserve">Historias de representación jurídica </t>
  </si>
  <si>
    <t>ORIENTACIÓN Y ASESORÍA SOCIOJURÍDICA Y ACTIVACIÓN DE RUTAS DE ESTRATEGIA INSTITUCIONAL</t>
  </si>
  <si>
    <t xml:space="preserve"> simisional </t>
  </si>
  <si>
    <t xml:space="preserve">Orientación y Asesoría Socio - Jurídica </t>
  </si>
  <si>
    <t>pdf, doc, papel</t>
  </si>
  <si>
    <t>Este activo de informacion agrupa la informacion generada en el Comite Técnico para la Representación Juridica en la implementación de la estrategia de justicia de género para desarrollar el componente de Litigio de Género y Justicia Integral, asi como tambien la informacion generada en el Comité de Justicia de Genero en la implementación de la estrategia de justicia de género para desarrollar estrategias de litigio, formación a servidores públicos, organizaciones de mujeres investigación socio jurídica y agenda normativa
*Datos sensibles en las Actas del Comité Técnico para la Representación Jurídica y Comité de Justicia de Género</t>
  </si>
  <si>
    <t>Actas del Comité Técnico para la Representación Jurídica y Comité de Justicia de Género</t>
  </si>
  <si>
    <t xml:space="preserve">PDF </t>
  </si>
  <si>
    <t xml:space="preserve">
Programa Implementación de procesos de formación,  *Evidencia de asistencia a procesos de formación</t>
  </si>
  <si>
    <t>Dirección del Sistema de Cuidado</t>
  </si>
  <si>
    <t>Programa Implementación de procesos de formación. *Formato de auto reconocimiento de cuidadora</t>
  </si>
  <si>
    <t xml:space="preserve">EXCEL </t>
  </si>
  <si>
    <t xml:space="preserve">Programa  Implementación de  talleres cambio cultural, *Listado de asistencia a talleres.
</t>
  </si>
  <si>
    <t>ORIENTACIÓN PSICO JURÍDICA</t>
  </si>
  <si>
    <t>Orientación psico jurídica. *Orientación jurídica, *Orientación  psicosocial,  *Seguimiento orientación jurídica,  *Seguimiento orientación psicosocial.</t>
  </si>
  <si>
    <t xml:space="preserve">MODELO DE ESTRATEGIA TERRITORIAL </t>
  </si>
  <si>
    <t xml:space="preserve">PDF-PAPEL </t>
  </si>
  <si>
    <t>Modelo de estrategia territorial Manzanas de Cuidado, *Fichas técnicas de trabajo intersectorial, *Actas de mesas locales de manzanas de cuidado
Modelo de estrategia territorial unidades móviles, *Fichas Técnicas de las Unidades Móviles, *Actas de mesas locales de unidades móviles</t>
  </si>
  <si>
    <t>Modelo de estrategia territorial Manzanas de Cuidado.  *Evidencia de inauguración de manzanas  de cuidado, Informes de mesa trimestrales.
Modelo de estrategia territorial unidades móviles. *Evidencias de inauguración de unidades móviles, Informe trimestral de Unidades Móviles</t>
  </si>
  <si>
    <t>PDF- PAPEL</t>
  </si>
  <si>
    <t>Informes  de seguimiento  de la Comisión Intersectorial del Sistema de Cuidado. Informes de seguimiento de la comisión intersectorial del sistema de cuidado, Evidencia de Publicación de informe en página WEB</t>
  </si>
  <si>
    <t xml:space="preserve">Es activo contiene: 
Actas de Comité Intersectorial del sistema del cuidado. *Acta de Comisión Intersectorial del Sistema de Cuidado
Actas de Mecanismos de Participación y Seguimiento.  *Acta de Mecanismo de Participación y Seguimiento.
Actas de Unidad Técnica de Apoyo. *Acta de reunión  de Unidad Técnica de Apoyo UTA.
</t>
  </si>
  <si>
    <t>Es activo contiene: 
Actas de Comité Intersectorial del sistema del cuidado. Comunicación oficial  de  Convocatoria, Comunicación oficial de delegado/a. Evidencia de Publicación de acta en página WEB.
Actas de Mecanismos de Participación y Seguimiento. Comunicación oficial de Convocatoria,
Comunicación oficial de delegado/a. Evidencia de Publicación de acta en página WEB.
Actas de Unidad Técnica de Apoyo. Comunicación oficial de Convocatoria, Comunicación oficial  de delegado/a. Evidencia de Publicación de acta en página WEB, *Mesa de relevos domiciliarios, *Mesa de transformación cultural, *Mesa de infraestructura del cuidado, *Mesa de seguimiento al Convenio 913 de 2021.</t>
  </si>
  <si>
    <t>4 años</t>
  </si>
  <si>
    <t>PROYECTOS</t>
  </si>
  <si>
    <t xml:space="preserve">Papel y PDF </t>
  </si>
  <si>
    <t>Este activo contiene Registro general de asistencia y Evidencia de reuniones internas y externas. Corresponde a  la información de la implementación de las acciones afirmativas desarrolladas en el marco del proyecto de inversión 7671 "Implementación de acciones afirmativas dirigidas a las mujeres con enfoque diferencial y de género en Bogotá"</t>
  </si>
  <si>
    <t>Dirección de Enfoque Diferencial</t>
  </si>
  <si>
    <t>Este activo contiene Evidencia de reuniones internas y externas, Información estratégica para la transversalización del enfoque
diferencial y Cronograma de asistencia técnica para la transversalización del enfoque diferencial. Corresponde a la información del acompañamiento técnico a los sectores de la administración distrital o las Localidades para la Transversalización del Enfoque Diferencial.</t>
  </si>
  <si>
    <t>Este activo contiene Informes de seguimiento y Comunicación oficial. Corresponde a los avances trimestrales en la implementación del cronograma o cronogramas pactados con las entidades o las localidades en el marco del procedimiento "Asistencia
Técnica a los Sectores de la Administración Distrital y las Localidades para la Transversalización del Enfoque Diferencial"</t>
  </si>
  <si>
    <t>HISTORIAS DE ATENCIÓN A MUJERES VÍCTIMAS</t>
  </si>
  <si>
    <t>Este activo contiene *Valoración inical, *Intervenciones psicosociales, *Intervenciones sociales, *Intervenciones socio jurídicas,*Remisión de traslado interno o externo, Programación mensual de recorridos a establecimientos de contacto ASP. Corresponde a los documentos que dan cuenta de las intervenciones que se realizan en el marco de la implementación de la estrategia de atención especializada denominada Casa de Todas, entendida como una estrategia para la atención a mujeres que realizan actividades sexuales pagadas y que contempla los servicios psicosociales, socio-jurídicos y de trabajo social.</t>
  </si>
  <si>
    <t>HISTORIAS DE ATENCIÓN A MUJERES VÍCTIMAS
DE VIOLENCIAS</t>
  </si>
  <si>
    <t xml:space="preserve">LEY 1123 DE 2007. Por la cual se establece el código disciplinario del abogado                         Artículo 28. Deberes profesionales del abogado. Son deberes del abogado: (…) 9. Guardar el secreto profesional, incluso después de cesar la prestación de sus servicios
*LEY 1090 DE 2006 "Por la cual se reglamenta el ejercicio de la profesión
de Psicología, se dicta el Código Deontológico y
Bioético y otras disposiciones". ARTICULO 5. Confidencialidad. Los psicólogos tienen una obligación básica respecto a la confidencialidad de la información obtenida de las personas en el desarrollo de su trabajo como psicólogos. Revelarán tal información a los demás solo con el consentimiento de la persona o del representante legal de la persona, excepto en aquellas circunstancias particulares en que no hacerlo llevaría a un evidente daño a la persona u a otros. Los psicólogos informarán a sus usuarios de las limitaciones legales de la confidencialidad. 
</t>
  </si>
  <si>
    <t>CONSTITUCIÓN POLÍTICA - ARTÍCULO 74: TODAS LAS PERSONAS TIENEN DERECHO A ACCEDER A LOS DOCUMENTOS PÚBLICOS SALVO LOS CASOS QUE ESTABLEZCA LA LEY. EL SECRETO PROFESIONAL ES INVIOLABLE.
*LEY 1712, DE 2014 "Por medio de la cual se crea la Ley de Transparencia y del Derecho de Acceso a la Información Pública Nacional y se dictan otras disposiciones". ARTÍCULO 18 Información exceptuada por daño de derechos a personas naturales o jurídicas. (...) LITERAL C "LOS SECRETOS COMERCIALES, INDUSTRIALES Y PROFESIONALES. 
LEY 1755 DE 2015 "Por medio de la cual se regula el Derecho Fundamental de Petición y se sustituye un título del Código de Procedimiento Administrativo y de lo Contencioso Administrativo." ARTÍCULO 24 Informaciones y documentos reservados. Solo tendrán carácter reservado las informaciones y documentos expresamente sometidos a reserva por la Constitución Política o la ley, y en especial:  (...)LITERAL  6. Los protegidos por el secreto comercial o industrial, así como los planes estratégicos de las empresas públicas de servicios públicos.(...) 
*LEY 1090 DE 2006 "Por la cual se reglamenta el ejercicio de la profesión de Psicología, se dicta el Código Deontológico y Bioético y otras disposiciones"
* LEY 1123 DE 2007. Por la cual se establece el código disciplinario del abogado</t>
  </si>
  <si>
    <t>* LEY 1712, DE 2014 "Por medio de la cual se crea la Ley de Transparencia y del Derecho de Acceso a la Información Pública Nacional y se dictan otras disposiciones". ARTÍCULO 18 LITERAL C "LOS SECRETOS COMERCIALES, INDUSTRIALES Y PROFESIONALES</t>
  </si>
  <si>
    <t>XLSX, CSV, PDF, TXT, XML, otros</t>
  </si>
  <si>
    <t>Este activo incluye dos servicios indispensables para el desarrollo de las actividades de la entidad y de la dirección como son: el SiMisional* donde se almacena toda la información de la gestión de atenciones de los diferentes servicios de la entidad y la respectiva caracterización de las personas usuarias de estos. Por otra parte, el Observatorio de Mujeres y Equidad de Género-OMEG donde se publican documentos de análisis e indicadores para consulta de la ciudadanía.</t>
  </si>
  <si>
    <t>Servicios tecnológicos para gestión del ciclo de vida de la información de la Dirección de Gestión del Conocimiento</t>
  </si>
  <si>
    <t>Estratégicos</t>
  </si>
  <si>
    <t>3 años</t>
  </si>
  <si>
    <t>Este recurso tiene la función de apoyar toda la gestión de visualización de datos que produce el OMEG en materia de análisis de información incluyendo el manejo de las herramienta tecnológicas, la definición de insumos necesarios para las actividades, el trabajo mancomunado con el equipo de análisis de OMEG, entre otras.</t>
  </si>
  <si>
    <t>Perfil designado para la implementación y actualización de la estrategia de visualización de la información producida por parte del Observatorio de Mujeres y Equidad de Género -OMEG</t>
  </si>
  <si>
    <t>XLSX, CSV, SAV, PDF, R, TXT</t>
  </si>
  <si>
    <t>Este activo incluye software como: SPSS, NVIVO, ArGis y MOODLE, R, POWER BI</t>
  </si>
  <si>
    <t>Software utilizado por la DGC para la gestión de los procesos internos</t>
  </si>
  <si>
    <t>HTML, XLSX, CSV, SAV, PDF, R</t>
  </si>
  <si>
    <t>Este activo incluye todas las herramientas que se trabajan desde la Dirección de Gestión del Conocimiento que son necesarias para la toma de decisiones respecto a la gestión de los servicios de la entidad  y análisis de la realidad de las mujeres que habitan Bogotá. Se incluyen las operaciones estadísticas estratégicas como la encuesta de Línea de Base de la Política pública de Mujeres y Equidad de Género*, la información de atenciones consignada en el SiMisional*, información de encuestas, sondeos, registros administrativos de otras entidades e información agregada generada de los instrumentos descritos anteriormente. (* Se entrega información que no contenga datos sensibles o privados).</t>
  </si>
  <si>
    <t>Encuestas, registros administrativos y datos agregados</t>
  </si>
  <si>
    <t xml:space="preserve">Informes
Proyectos de investigación  </t>
  </si>
  <si>
    <t>HTML, PDF, XLSX</t>
  </si>
  <si>
    <t>Este activo contiene documentos como guías*, lineamientos, informes, inscripciones a los cursos que ofrecen los CID*, además de documentos de análisis construidos por el equipo de OMEG para el proceso de producción de conocimiento sobre la realidad de las mujeres de Bogota respecto a los 8 derechos priorizados por la Política Pública de Mujeres y Equidad de Género.</t>
  </si>
  <si>
    <t>Documentación producida para los procesos de formación y generación de conocimiento</t>
  </si>
  <si>
    <t>pdf, papel</t>
  </si>
  <si>
    <t>Dirección de Derechos y Diseño de Política</t>
  </si>
  <si>
    <t>Este activo contiene el informe de gestión donde se pone en conocimiento todas las actividades de coordinación, control, dirección, entre otras, ejecutadas en un periodo de tiempo; así mismo, los logros y dificultades presentadas.</t>
  </si>
  <si>
    <t>FORMULACIÓN  DE POLÍTICAS PÚBLICAS DEL SECTOR MUJERES</t>
  </si>
  <si>
    <t xml:space="preserve">Este activo contiene las * evidencias de reuniones internas y externas, Comunicaciones oficiales,  Concepto técnico unificado para la incorporación del enfoque de género en Política Pública adoptada por CONPES D.C. o Decreto Distrital, Concepto técnico unificado para la incorporación del enfoque de género en documento diagnóstico de Política Pública adoptada por CONPES D.C. o Decreto Distrital. </t>
  </si>
  <si>
    <t xml:space="preserve">FORMULACIÓN  DE POLÍTICAS PÚBLICAS DEL SECTOR MUJERES </t>
  </si>
  <si>
    <t>ASISTENCIA TÉCNICA PARA LA TRANSVERSALIZACIÓN DEL ENFOQUE DE GÉNERO Y DERECHOS DE LAS MUJERES</t>
  </si>
  <si>
    <t>pdf</t>
  </si>
  <si>
    <t>Este activo contiene los informes de balance de la implementación de la Política.</t>
  </si>
  <si>
    <t>Este activo contiene las * evidecias de reuniones internas y externas, Comunicaciones oficiales, Caracterizaciones de los sectores, Conceptos y Documentos técnicos, * Ficha de resultados de Sensibilización, Ficha metodológica para sensibilizaciones y/o capacitaciones, * Evaluación de participantes actividades, Auto evaluación de facilitadores actividades, Informes de asistencia técnica sectorial, Lineamiento técnico para la incorporación de enfoque de género.</t>
  </si>
  <si>
    <t>Este activo contiene las * Actas de la Comisión Intersectorial de Mujeres y los Informes de gestión de la Comisión Intersectorial de Mujeres.</t>
  </si>
  <si>
    <t>SUBCOMISION PARA LA GARANTIA Y SEGUIMIENTO DE LAS MUJERES,DIVERSIDADES, DISIDENCIAS SEXUALES Y DE GÉNERO</t>
  </si>
  <si>
    <t>Papel y/o PDF</t>
  </si>
  <si>
    <t>Subsecretaría del Cuidado y Políticas de Igualdad</t>
  </si>
  <si>
    <t>Esta serie recopila los documentos (actas, comunicaciones oficiales e informes) de asistencia tecnica que brinda la subsecretaria del Cuidado y Politicas de Igualdad, en cumplimiento del procedimiento PPRM-PR-8 V-6-Fortalecimiento a grupo, redes,organizaciones sociales e instancias de mujeres que para el caso se priorizó la subcomisión de genero Decreto 563 de 2015. Una vez finalizado el tiempo de retención se procederá a su conservación total, ya que posee valores secundarios.</t>
  </si>
  <si>
    <t>DESARROLLO DE CAPACIDADES PARA LA VIDA DE LAS MUJERES</t>
  </si>
  <si>
    <t>Esta serie recopila los documentos (actas, comunicaciones oficiales e informes) del proceso misional desarrollo de capacidades para la vida de las mujeres, en cumplimiento de la caracterización DCVM-CA V-2 (Los procedimientos de este proceso se encuentran en construcción). Una vez finalizado el tiempo de retención se procederá a su conservación total, ya que posee valores secundarios.</t>
  </si>
  <si>
    <t>CONSEJO CONSULTIVO DE MUJERES</t>
  </si>
  <si>
    <t>Esta serie recopila los documentos (actas, comunicaciones oficiales e informes) de asistencia tecnica que brinda la subsecretaria del Cuidado y Politicas de Igualdad, en cumplimiento del procedimiento PPRM-PR-5 V-5 Acompañamiento técnico al consejo consultivo de mujeres y en cumplimiento del decreto 364 de 2021, que delega la secretaria tecnica del consejo consultivo de mujeres de Bogotá.  Una vez finalizado el tiempo de retención se procederá a su conservación total, ya que posee valores secundarios.</t>
  </si>
  <si>
    <t>APOYO TÉCNICO A LAS REPRESENTACIONES DE MUJERES QUE HACEN PARTE DEL CTPD</t>
  </si>
  <si>
    <t>Esta serie recopila los documentos (actas, comunicaciones oficiales e informes) de asistencia tecnica que brinda la subsecretaria del Cuidado y Politicas de Igualdad, en cumplimiento del procedimiento PPRM-PR-8 V-6-Fortalecimiento a grupo, redes,organizaciones sociales e instancias de mujeres que para el caso se priorizó el CTPD.  Una vez finalizado el tiempo de retención se procederá a su conservación total, ya que posee valores secundarios.</t>
  </si>
  <si>
    <t xml:space="preserve">ACOMPAÑAMIENTO A LA BANCADA DE MUJERES DEL CONCEJO DE BOGOTA </t>
  </si>
  <si>
    <t>Esta serie recopila los documentos (actas, comunicaciones oficiales e informes) de asistencia tecnica que brinda la subsecretaria del Cuidado y Politicas de Igualdad, en cumplimiento del procedimiento PCC-PR-09 V-3 acompañamiento técnico a la bancada de mujeres del Concejo de Bogotá. Una vez finalizado el tiempo de retención se procederá a su conservación total, ya que posee valores secundarios.</t>
  </si>
  <si>
    <t>14 años</t>
  </si>
  <si>
    <t>Procesos Disciplinarios</t>
  </si>
  <si>
    <t>pdf, xls, papel, jpj, mp4, mp3, pptx</t>
  </si>
  <si>
    <t>Oficina de Control Disciplinario Interno</t>
  </si>
  <si>
    <t xml:space="preserve">Este activo agrupa la documentación generada en el proceso disciplinario  ordinario, “primera instancia- etapa de instrucción”, cada expediente está conformado por información y datos que se inician: de oficio o por información proveniente de un servidor público o de otro medio que acredite credibilidad o por queja formulada por cualquier persona; y no procederá por anónimos, salvo que existan medios probatorios suficiente sobre la comisión de la falta, que permitan adelantar la actuación de oficio  </t>
  </si>
  <si>
    <t>Plan Anual de Auditoría</t>
  </si>
  <si>
    <t>xlsx y pdf</t>
  </si>
  <si>
    <t>Oficina de Control Interno</t>
  </si>
  <si>
    <t xml:space="preserve">Este activo de información agrupa la información generada en el Plan Anual de Auditoría es el documento en el que la Oficina de Control Interno establece la programación de los trabajos, alcances, objetivos, tiempos y asignación de recursos para cumplir co lo establecido en los roles asignados a la Oficina de Control Interno de acuerdo con lo establecido en el articulo 2.2.21.5.3 del Decreto 1083 de 2015 y sus modificatorios y en cumplimiento de la Ley 87 del 2017 "Por la cual se establecen normas para el ejercicio del control interno en las entidades y organismos del estado y se dictan otras disposiciones". </t>
  </si>
  <si>
    <t>De Evaluación</t>
  </si>
  <si>
    <t>Informes de Seguimiento o Reglamentarios</t>
  </si>
  <si>
    <t>docx, xlsx y pdf</t>
  </si>
  <si>
    <t xml:space="preserve">Este activo de información agrupa la información generada en cumplimiento del Plan Anual de Auditoría aprobado por el  Comité Institucional de Coordinación de Control Interno, informes que corresponden a seguimientos y evaluación independiente del cumplimiento de políticas, normas, procedimientos, planes, programas, proyecto y metas en virtud del rol de evaluación y seguimiento establecido en el artículo 2.2.21.5.3 del Decreto 1083 de 2015 y sus modificatorios, asi como a los informes reglamentarios realizados en virtud de lo reglamentado en el artículo 2.2.21.4.9 del Decreto 1083 de 2015 y sus modificatorios, asi como demas normtiva generado por organismos públicos de nivel nacional y distrital. 
</t>
  </si>
  <si>
    <t>Informes de Auditoría</t>
  </si>
  <si>
    <t>Este activo de información agrupa la información generada de los informes de auditoría, y corresponde a una actividad de evaluación de manera planeada, documentada, organizada, y sistemática, con respecto a las metas estratégicas, resultados, políticas, planes, programas, proyectos, procesos, indicadores, y riesgos aplicables a una unidad auditable en el marco del sistema de control interno, lo cual se ejecuta en virtud del rol de de evaluación y seguimiento establecido en el artículo 2.2.21.5.3 del Decreto 1083 de 2015 y sus modificatorios y siguiendo lo dispuesto en el procedimiento.</t>
  </si>
  <si>
    <t xml:space="preserve">Informe o respuesta a Entes de Control  y/o Vigilancia </t>
  </si>
  <si>
    <t xml:space="preserve">Este activo de información agrupa la información generada de los informes que son requeridos por Entes de Control y/o Vigilancia (Contraloría de Bogotá D.C., Veeduría Distrital, Procuraduría, entre otros) en ejercicio de sus funciones, esta tiene valor administrativo de conformidad con la Resolución Reglamentaria N°002 de 2022 expedida por la Contraloría de Bogotá D.C., “Por medio de la cual se reglamenta la forma y los términos para la rendición de la cuenta ante la Contraloría de Bogotá D.C. y se dictan otras disposiciones", modificatorios y demas normativa aplicable.
</t>
  </si>
  <si>
    <t>Actas de Comité Institucional de Coordinación de Control Interno</t>
  </si>
  <si>
    <t>docx y pdf</t>
  </si>
  <si>
    <t xml:space="preserve">Este activo de información agrupa la información generada de las Actas de Comité Institucional de Coordinación de Control Interno, las cuales hace referencia a los temas con respecto a la mejora permanente del Sistema de Control Interno y las decisiones tomadas acerca de los lineamientos y criterios básicos para la formulación, evaluación, control, ejecución y seguimiento de los planes, programas, según lo dispuesto en la Resolución Interna N°311 del 04 de julio de 2018 "Por medio de la cual se crea el Comité Institucional de Coordinación de Control Interno, se regula su funcionamiento y se dictan otras disposiciones".
</t>
  </si>
  <si>
    <t>PDF, Zip</t>
  </si>
  <si>
    <t xml:space="preserve">Se encuentran dentro de este activo documentos que consolida la oficina asesora jurídica  tales como Informes a Entidades de Control y Vigilancia, cuestionario de la proposición, documentos que responden a cuestionamientos del concejo de Bogotá, solicitud de prórroga,  comunicación oficial de respuesta, solicitud o petición y la respuesta al peticionario 
</t>
  </si>
  <si>
    <t>Informes, Peticiones, Quejas, Reclamos y Soluciones (PQRS)</t>
  </si>
  <si>
    <t>Oficina Asesora Jurídica</t>
  </si>
  <si>
    <t>*LEY 1257 DE  2008, “Por  la cual se dictan normas de sensibilización, prevención y sanción de formas de violencia y discriminación contra las mujeres, se reforman los Códigos Penal, de Procedimiento Penal, la Ley 294 de 1996 y se dictan otras disposiciones” Artículo 19. Las medidas de atención previstas en esta ley y las que implementen el Gobierno Nacional y las entidades territoriales, buscarán evitar que la atención que reciban la víctima y el agresor sea proporcionada por la misma persona y en el mismo lugar. En las medidas de atención se tendrán en cuenta las mujeres en situación especial de riesgo. (…) Parágrafo 3° La ubicación de las víctimas será reservada para garantizar su protección y seguridad, y las de sus hijas e hijas.</t>
  </si>
  <si>
    <t>* LEY 1564 DE 2012 "Por medio de la cual se expide el Código General del Proceso y se dictan otras disposiciones." ARTÍCULO 3  PROCESO ORAL Y POR AUDIENCIAS. Las actuaciones se cumplirán en forma oral, pública y en audiencias, salvo las que expresamente se autorice realizar por escrito o estén amparadas por reserva.
*LEY 1437 DE 2011 "Por la cual se expide el Código de Procedimiento Administrativo y de lo Contencioso Administrativo" ARTÍCULO 3 NUMERAL 8. En virtud del principio de transparencia, la actividad administrativa es del dominio público, por consiguiente, toda persona puede conocer las actuaciones de la administración, salvo reserva legal.
*DECRETO-LEY 4633 DE 2011 “Por medio del cual se dictan medidas de asistencia, atención, reparación integral y de restitución de derechos territoriales a las víctimas pertenecientes a los pueblos y comunidades indígenas”.Artículo 12. Reconocimiento y visibilizarían de los daños y violaciones históricas. (…) El Estado reconocerá públicamente las violaciones, exclusiones y discriminaciones profundizadas e invisibilizadas de las que trata el presente decreto, así como la especial afectación a las mujeres indígenas, siempre que las víctimas así lo autoricen (…).
                                                                                                                                                                                                                                                                                                                                                       *LEY 1257 DE  2008 “Por  la cual se dictan normas de sensibilización, prevención y sanción de formas de violencia y discriminación contra las mujeres, se reforman los Códigos Penal, de Procedimiento Penal, la Ley 294 de 1996 y se dictan otras disposiciones” Artículo  8°. Derechos de las víctimas de Violencia. Reglamentado por el Decreto Nacional 4796 de 2011. Toda víctima de alguna de las formas de violencia previstas en la presente ley, además de los contemplados en el artículo 11 de la Ley 906 de 2004 y el artículo 15 de la Ley 360 de 1997, tiene derecho a: (…) k) A decidir voluntariamente si puede ser confrontada con el agresor en cualquiera de los espacios de atención y en los procedimientos administrativos, judiciales o de otro tipo.
                                                                                                                                                                 * LEY LEY 1448-2011 "Por la cual se dictan medidas de atención, asistencia y reparación integral a las víctimas del conflicto armado interno y se dictan otras disposiciones"ARTÍCULO 7o. GARANTÍA DEL DEBIDO PROCESO.  El Estado a través de los órganos competentes debe garantizar un proceso justo y eficaz, enmarcado en las condiciones que fija el artículo 29 de la Constitución Política.</t>
  </si>
  <si>
    <t>LEY 1712 de 2014  "Por medio de la cual se crea la Ley de Transparencia y del Derecho de Acceso a la Información Pública Nacional y se dictan otras disposiciones ARTÍCULO 19 LITERAL E "EL DEBIDO PROCESO Y LA IGUALDAD DE LAS PARTES EN LOS PROCESOS JUDICIALES."</t>
  </si>
  <si>
    <t>PDF , Zip</t>
  </si>
  <si>
    <t xml:space="preserve">Este activo contiene las comunicación oficiales de convocatoria a las sesiones  y   las actas del comité de conciliación </t>
  </si>
  <si>
    <t xml:space="preserve">Comité de Conciliación </t>
  </si>
  <si>
    <t xml:space="preserve">Conciliaciones prejudiciales </t>
  </si>
  <si>
    <t xml:space="preserve">Este activo refleja la documentación generda en las conciliaciones extrajudiciales como medio alternativo o requisito de procedibilidad para un proceso judicial. </t>
  </si>
  <si>
    <t>Conciliaciones Extrajudiciales</t>
  </si>
  <si>
    <t>Conceptos Jurídicos</t>
  </si>
  <si>
    <t>PDF, zip</t>
  </si>
  <si>
    <t xml:space="preserve">Dentro de este activo se encuentran los proyectos de norma y conceptos juridicos que emite la Oficina Asesora Jurídica a aquellos que ingresan como petición o solicitud: Los conceptos jurídicos a proyectos de decreto distrital, proyectos de ley, proyectos de acuerdo y resoluciones </t>
  </si>
  <si>
    <t>Acciones Constitucionles/ Procesos Judiciales</t>
  </si>
  <si>
    <t xml:space="preserve"> Este activo incluye los documentos sobre la *defensa judicial de la entidad y son documentos de carácter reservado. De igual forma contine los informes de defensa judicial que se publican de manera periodica en la página web de la entidad.
</t>
  </si>
  <si>
    <t xml:space="preserve">Defensa Judicial </t>
  </si>
  <si>
    <t>Infraestructura Crítica Cibernética</t>
  </si>
  <si>
    <t xml:space="preserve">Este activo incluye: Datacenter Onpremise, Servicio de Colocación y Nube </t>
  </si>
  <si>
    <t>Infraestructura Tecnológica Onpremise y Nube</t>
  </si>
  <si>
    <t>Este activo incluye: Directorio Activo y servicio de gestión de usuarios por medio de (Base de Datos y Aplicaciones)</t>
  </si>
  <si>
    <t>Directorio Activo</t>
  </si>
  <si>
    <t>Este activo incluye: Software requerido para la operación cotidiana de la entidad como, sistemas operativos cliente y servidores, motores y manejadores de bases de datos, herramientas ofimáticas, EndPoint, cliente de inventario de software, cliente de backup, cliente de DLP, Software de Virtualización.</t>
  </si>
  <si>
    <t>Software Base</t>
  </si>
  <si>
    <t>Este activo incluye: Administrador Infraestructura, Administrador Bases de Datos y Desarrollo.</t>
  </si>
  <si>
    <t>Administradores de Infraestructura</t>
  </si>
  <si>
    <t>.DOC, .XLS, .PDF</t>
  </si>
  <si>
    <t>Este activo incluye: *Autodiagnóstico del MSPI, *informes de vulnerabilidades, *documentos de requerimientos de desarrollos,  aplicaciones  y *administración de aplicativos, *historias de usuario (desarrollo), *acuerdos de confidencialidad.</t>
  </si>
  <si>
    <t>Documentación de Gestión Tecnológica</t>
  </si>
  <si>
    <t>Este activo Incluye los servicios de Nube gestionados en la Entidad, entre los cuales se operan Servicios IaaS, Servicios PaaS, Servicios SaaS</t>
  </si>
  <si>
    <t>Infraestructura Tecnológica Nube</t>
  </si>
  <si>
    <t>Este activo Incluye: Servidores (Físicos y Virtuales), Equipos de Comunicaciones, Equipos de Seguridad Perimetral, Equipos de Almacenamiento, Teléfonos, **Equipos De Oficina (Computadores y portátiles), **Equipos de Digitalización de Información, **Impresoras (**Gestionados y de propiedad de la Entidad).</t>
  </si>
  <si>
    <t>Infraestructura Tecnológica Onpremise</t>
  </si>
  <si>
    <t>Este activo incluye los servicios de TI que se prestan desde gestión tecnológica, los cuales son: Internet, Correo Electrónico, Ofimática, Telefonía, Aplicativo de Mesa de Servicios, VPN, Wifi, EndPoint, Gitlab, DNS, DHCP, NTP.</t>
  </si>
  <si>
    <t>Servicios Tecnológicos</t>
  </si>
  <si>
    <t>.PST, .DMP, .SQL, .TXT, .VHD, VMS</t>
  </si>
  <si>
    <t>Este activo incluye *copias de seguridad de las bases de datos, *configuraciones de equipos de comunicaciones y seguridad, *código fuente de sistemas de información o aplicaciones, *máquinas virtuales, *correos electrónicos, información de las dependencias.</t>
  </si>
  <si>
    <t>Backups y/o copias de seguridad</t>
  </si>
  <si>
    <t xml:space="preserve">PDF, XLS, DOC, 
</t>
  </si>
  <si>
    <t>Aplicativo que permite la trazabilidad, disponibilidad y visualización de la documentos del Sistema Integrado de Gestión de la Secretaria de la Mujer, la cual contiene la información relacionada con: mapa de procesos, gestión documental (caracterización del proceso; procedimientos, manuales, guías, instructivos, políticas, Programas, protocolos. Gestión de Riesgos,  indicadores. La ciudadania puede consultar la piramide documental de cada proceso que corresponda a información de caracter publico.  Adicional el aplicativo administra perfiles con permisos de acceso para usuarios institucionales y un perfil de acceso público.</t>
  </si>
  <si>
    <t>Aplicativo Sistema Integrado de Gestión</t>
  </si>
  <si>
    <t>Informes</t>
  </si>
  <si>
    <t>Informes de Gestión, Informe de Seguimiento Plan Estratégico, Conceptos técnicos*, Informe de Rendición de Cuentas, Reporte de Seguimiento SEGPLAN, Informe y Reporte de Producto, Meta, Resultado - PMR, Informe de Inversión Social, Ficha estadística básica de inversión distrital - EBI-D, Ficha Metodología General Ajustada - MGA Proyecto de Inversión, Reporte seguimiento ejecución presupuestal/contractual proyectos de inversión, Documento de anteproyecto de presupuesto, Reporte Formulario Único de Reporte y Avances de Gestión - FURAG y Reporte del Indice de Transparencia y Acceso a la Información Pública - ITA, Reportes de Segumiento a Planes de Acción de Políticas Públicas, Reportes de Segumiento a Plan Acción Distrital - PAD Víctimas, Reporte Plan Integral de Acciones Afirmativas - PIAA.</t>
  </si>
  <si>
    <t>Informes y Reportes</t>
  </si>
  <si>
    <t>Instrumentos de Gestión de la Calidad</t>
  </si>
  <si>
    <t>Planes Institucionales Plan Anticorrupción y Atención a la Ciudadania; Plan Institucional de Gestión Ambiental - PIGA; Plan de Seguridad de la Información, Plan de Tratamiento de riesgos de seguridad y el plan estratégico de TI - PETI; Plan Estratégico Institucional, Plan de Acción.</t>
  </si>
  <si>
    <t>Planes Institucionales</t>
  </si>
  <si>
    <t>Listado maestro de documentación del Sistema Integrado de Gestión - MIPG</t>
  </si>
  <si>
    <t xml:space="preserve">PDF, XLS, DOS, 
</t>
  </si>
  <si>
    <t>Información sobre la estructura de pirámide documental dispuesta a través de los procesos, mediante plantillas (Caracterizaciones, Políticas, Procedimientos, Guías, Instructivos, Protocolos y formatos), que permiten normalizar y administrar el Sistema Integrado de Gestión de la Secretaría Distrital de la Mujer.</t>
  </si>
  <si>
    <t>Documentación del Sistema Integrado de Gestión - MIPG</t>
  </si>
  <si>
    <t xml:space="preserve">Documento mediante el cual se registran las decisiones tomadas por el Comité Institucional de Gestión y Desempeño de la Secretaria Distrital de la Mujer que conllevan a la correcta implementación, operación, desarrollo. evaluación y seguimiento del Modelo Integrado de Planeación y Gestión para el mejoramiento Misional y administrativo de la entidad y contiene *lista de asistencia y soportes </t>
  </si>
  <si>
    <t>Acta del Comité Institucional de Gestión y Desempeño</t>
  </si>
  <si>
    <t>Octubre 31 de 2022</t>
  </si>
  <si>
    <t>Software licenciado para edición, diseño y programación de distintos productos graficos, audiovisuales y comunicacionales</t>
  </si>
  <si>
    <t>Software para el diseño de piezas gráficas</t>
  </si>
  <si>
    <t>Despacho</t>
  </si>
  <si>
    <t xml:space="preserve">Información fotográfica y/o audiovisual almacenada en Camaras fotograficas, camaras de video, Memorias SD y/o MicroSD </t>
  </si>
  <si>
    <t>Equipos video-fotograficos</t>
  </si>
  <si>
    <t>Pagina web que contiene información de la entidad y de los siguientes micrositios: SIDICU, Da El Primer Paso y Ruta Unica de Atención a Mujeres Victimas de Violencias.</t>
  </si>
  <si>
    <t>Site Web Institucional</t>
  </si>
  <si>
    <t>PIEZAS COMUNICATIVAS</t>
  </si>
  <si>
    <t xml:space="preserve">Perfiles en portales web interactivos para crear comunidad con distintos usuarios alrededor de los temas, servicios, conmemoraciones, eventos, comunicaciones e interactividad que la SDMujer lleva a la ciudadania digital. Este activo contiene redes como: Facebook, Twitter, YouTube, Instagram y TikTok.
</t>
  </si>
  <si>
    <t>Redes Sociales</t>
  </si>
  <si>
    <t>Digital, papel</t>
  </si>
  <si>
    <t>Documento que contiene la autorización uso de datos e imagen personal del usuario o ciudadan@ para hacer parte de distintas piezas de comunicación de campañas, ofertas, comunicaciones o piezas graficas, el cual recolecta los siguientes datos personales: Nombre, tipo y numero de identificación, firma, correo electrónico personal, número de teléfono.</t>
  </si>
  <si>
    <t>Permisos de los titulares para la publicación de registros fotográficos y/o fílmicos de eventos institucionales</t>
  </si>
  <si>
    <t>BOLETINES DE PRENSA</t>
  </si>
  <si>
    <t>Presenta la información oficial autorizada de un tema en específico que se quiere comunicar a los medios o la comunidad en general. Este activo incluye notas periodísticas.</t>
  </si>
  <si>
    <t>Comunicado de prensa</t>
  </si>
  <si>
    <t>PDF, jpg, mp4, .mov, impresos</t>
  </si>
  <si>
    <t xml:space="preserve">Medio de difusión de información usado por la entidad para divulgar  programas y servicios. Este activo incluye: 
1. Piezas gráficas (folletos, invitaciones a eventos, pendones, afiches, brouchure, banners, vinilos), piezas digitales y audiovisuales producidas  para publicación en  redes sociales (digitales).
2. Registro fotográfico y/o video:Insumos utilizados para producir imágenes de banner del sitio WEB institucional y demás piezas comunicativas. 
</t>
  </si>
  <si>
    <t>Pieza comunicativa</t>
  </si>
  <si>
    <t>LEY 1712 de 2014  "Por medio de la cual se crea la Ley de Transparencia y del Derecho de Acceso a la Información Pública Nacional y se dictan otras disposicionesARTÍCULO 19 LITERAL C "LAS RELACIONES INTERNACIONALES."</t>
  </si>
  <si>
    <t>LEY 1755 DE 2015 "Por medio de la cual se regula el Derecho Fundamental de Petición y se sustituye un título del Código de Procedimiento Administrativo y de lo Contencioso Administrativo." ARTÍCULO 24 LITERAL 2: TENDRÁN CARÁCTER RESERVADO LAS INFORMACIONES Y DOCUMENTOS EXPRESAMENTE SOMETIDOS A RESERVA POR LA CONSTITUCIÓN POLÍTICA Y EN ESPECIAL LAS INSTRUCCIONES EN MATERIA DIPLOMÁTICA
LEY 1712 de 2014  "Por medio de la cual se crea la Ley de Transparencia y del Derecho de Acceso a la Información Pública Nacional y se dictan otras disposicionesARTÍCULO 19 LITERAL C "LAS RELACIONES INTERNACIONALES."</t>
  </si>
  <si>
    <t>PDF, Papel</t>
  </si>
  <si>
    <t>Este activo contiene documentos relacionados con las relaciones internacionales que se realizan desde la entidad, los cuales pueden incluir entre otros, comunicaciones oficiales externas enviadas y recibidas y comunicaciones oficiales internas enviadas y recibidas</t>
  </si>
  <si>
    <t>Relaciones Internacionales</t>
  </si>
  <si>
    <t>Comités</t>
  </si>
  <si>
    <t>Este activo contiene documentos relacionados con el Comité de Dirección entre los cuales están entre otros (Actas y/o grabaciones)</t>
  </si>
  <si>
    <t>Comites</t>
  </si>
  <si>
    <t>XSLX</t>
  </si>
  <si>
    <t xml:space="preserve">Base de datos que contiene información de contactos de las secretarias, alcaldías, jal, entidades distritales adscritas, subsecretarías distritales, consultorios jurídicos de universidades y otros. Contiene datos como: nombres, teléfonos insitucionales, corrreos electrónicos institucionales, teléfonos celulares personales. </t>
  </si>
  <si>
    <t>Base de datos de Entidades Distritales</t>
  </si>
  <si>
    <t>Papel, pdf</t>
  </si>
  <si>
    <t>Este activo contiene los informes que se generan en el Despacho para otras entidades y los informes de gestión del Despacho</t>
  </si>
  <si>
    <t xml:space="preserve">Plazo de la clasificación o reserva </t>
  </si>
  <si>
    <t xml:space="preserve">Fecha de la calificación </t>
  </si>
  <si>
    <t>Excepción total o parcial</t>
  </si>
  <si>
    <t>Fundamento jurídico de la excepción</t>
  </si>
  <si>
    <t xml:space="preserve">Fundamento constitucional o legal </t>
  </si>
  <si>
    <t>Objetivo Legítimo de la Excepción</t>
  </si>
  <si>
    <t>Etiquetado</t>
  </si>
  <si>
    <t>Clasificación de los activos de información</t>
  </si>
  <si>
    <t>Contiene datos personales?</t>
  </si>
  <si>
    <t>Serie</t>
  </si>
  <si>
    <t>Formato(s) usado(s) para almacenar la información</t>
  </si>
  <si>
    <t>Información publicada / Información Disponible</t>
  </si>
  <si>
    <t>Idioma</t>
  </si>
  <si>
    <t>Medio de conservación</t>
  </si>
  <si>
    <t>Tipo</t>
  </si>
  <si>
    <t>Descripción del activo</t>
  </si>
  <si>
    <t>Nombre del activo</t>
  </si>
  <si>
    <t>Dependencia</t>
  </si>
  <si>
    <t>Macroproceso</t>
  </si>
  <si>
    <t>ID</t>
  </si>
  <si>
    <t xml:space="preserve">CLASIFICACIÓN DE LOS ACTIVOS DE INFORMACIÓN (Conforme a la Ley 1712 de 2014) </t>
  </si>
  <si>
    <t>CLASIFICACIÓN DE DATOS PERSONALES</t>
  </si>
  <si>
    <t>CLASIFICACIÓN DOCUMENTAL (categoría de la información)</t>
  </si>
  <si>
    <t>MEDIO DE CONSERVACIÓN Y UBICACIÓN</t>
  </si>
  <si>
    <t>TIPO DE ACTIVO</t>
  </si>
  <si>
    <t>IDENTIFICACIÓN GENERAL DEL ACTIVO</t>
  </si>
  <si>
    <t>SECRETARÍA DISTRITAL DE LA MUJER</t>
  </si>
  <si>
    <t>GESTIÓN DOCUMENTAL</t>
  </si>
  <si>
    <t>INDICE DE INFORMACIÓN CLASIFICADA Y RESERVADA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</si>
</sst>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sz val="10"/>
      <color theme="1"/>
      <name val="Times New Roman"/>
      <family val="1"/>
    </font>
    <font>
      <sz val="10"/>
      <color rgb="FF000000"/>
      <name val="Times New Roman"/>
      <family val="1"/>
    </font>
    <font>
      <sz val="11"/>
      <color rgb="FF000000"/>
      <name val="Calibri"/>
      <family val="2"/>
      <scheme val="minor"/>
    </font>
    <font>
      <b/>
      <sz val="10"/>
      <name val="Times New Roman"/>
      <family val="1"/>
    </font>
    <font>
      <sz val="10"/>
      <name val="Times New Roman"/>
      <family val="1"/>
    </font>
    <font>
      <sz val="12"/>
      <name val="Times New Roman"/>
      <family val="1"/>
    </font>
    <font>
      <b/>
      <sz val="12"/>
      <name val="Times New Roman"/>
      <family val="1"/>
    </font>
    <font>
      <sz val="12"/>
      <color theme="1"/>
      <name val="Times New Roman"/>
      <family val="1"/>
    </font>
    <font>
      <sz val="10"/>
      <name val="Arial"/>
      <family val="2"/>
    </font>
    <font>
      <b/>
      <sz val="10"/>
      <color rgb="FF000000"/>
      <name val="Times New Roman"/>
      <family val="1"/>
    </font>
    <font>
      <b/>
      <sz val="10"/>
      <color theme="0"/>
      <name val="Times New Roman"/>
      <family val="1"/>
    </font>
    <font>
      <b/>
      <sz val="10"/>
      <color theme="1"/>
      <name val="Times New Roman"/>
      <family val="1"/>
    </font>
    <font>
      <b/>
      <sz val="10"/>
      <color rgb="FF000000"/>
      <name val="Calibri"/>
      <family val="2"/>
      <scheme val="minor"/>
    </font>
    <font>
      <b/>
      <sz val="10"/>
      <color rgb="FF000000"/>
      <name val="Arial"/>
      <family val="2"/>
    </font>
    <font>
      <b/>
      <sz val="10"/>
      <name val="Arial"/>
      <family val="2"/>
    </font>
    <font>
      <b/>
      <sz val="11"/>
      <name val="Times New Roman"/>
      <family val="1"/>
    </font>
    <font>
      <b/>
      <sz val="9"/>
      <color indexed="81"/>
      <name val="Tahoma"/>
      <family val="2"/>
    </font>
    <font>
      <sz val="9"/>
      <color indexed="81"/>
      <name val="Tahoma"/>
      <family val="2"/>
    </font>
    <font>
      <b/>
      <sz val="14"/>
      <color indexed="81"/>
      <name val="Tahoma"/>
      <family val="2"/>
    </font>
    <font>
      <sz val="14"/>
      <color indexed="81"/>
      <name val="Tahoma"/>
      <family val="2"/>
    </font>
    <font>
      <sz val="18"/>
      <color indexed="81"/>
      <name val="Tahoma"/>
      <family val="2"/>
    </font>
  </fonts>
  <fills count="4">
    <fill>
      <patternFill patternType="none"/>
    </fill>
    <fill>
      <patternFill patternType="gray125"/>
    </fill>
    <fill>
      <patternFill patternType="solid">
        <fgColor rgb="FFFFFFFF"/>
        <bgColor indexed="64"/>
      </patternFill>
    </fill>
    <fill>
      <patternFill patternType="solid">
        <fgColor rgb="FFC0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9" fontId="10" fillId="0" borderId="0" applyFont="0" applyFill="0" applyBorder="0" applyAlignment="0" applyProtection="0"/>
  </cellStyleXfs>
  <cellXfs count="86">
    <xf numFmtId="0" fontId="0" fillId="0" borderId="0" xfId="0"/>
    <xf numFmtId="0" fontId="2" fillId="0" borderId="0" xfId="0" applyFont="1" applyProtection="1">
      <protection locked="0"/>
    </xf>
    <xf numFmtId="0" fontId="0" fillId="0" borderId="0" xfId="0" applyProtection="1">
      <protection locked="0"/>
    </xf>
    <xf numFmtId="0" fontId="2" fillId="0" borderId="0" xfId="0" applyFont="1" applyAlignment="1" applyProtection="1">
      <alignment horizontal="left"/>
      <protection locked="0"/>
    </xf>
    <xf numFmtId="0" fontId="0" fillId="0" borderId="0" xfId="0" applyAlignment="1" applyProtection="1">
      <alignment horizontal="left"/>
      <protection locked="0"/>
    </xf>
    <xf numFmtId="0" fontId="3" fillId="0" borderId="0" xfId="0" applyFont="1" applyProtection="1">
      <protection locked="0"/>
    </xf>
    <xf numFmtId="0" fontId="4" fillId="0" borderId="0" xfId="0" applyFont="1" applyProtection="1">
      <protection locked="0"/>
    </xf>
    <xf numFmtId="0" fontId="3" fillId="0" borderId="0" xfId="0" applyFont="1" applyAlignment="1" applyProtection="1">
      <alignment horizontal="left"/>
      <protection locked="0"/>
    </xf>
    <xf numFmtId="0" fontId="3" fillId="0" borderId="0" xfId="0" applyFont="1" applyAlignment="1" applyProtection="1">
      <alignment vertical="top"/>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14" fontId="9" fillId="0" borderId="1" xfId="0" applyNumberFormat="1" applyFont="1" applyBorder="1" applyAlignment="1" applyProtection="1">
      <alignment vertical="top"/>
      <protection locked="0"/>
    </xf>
    <xf numFmtId="0" fontId="7"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1" fontId="7" fillId="0" borderId="1" xfId="2" applyNumberFormat="1" applyFont="1" applyFill="1" applyBorder="1" applyAlignment="1" applyProtection="1">
      <alignment horizontal="left" vertical="center" wrapText="1"/>
      <protection locked="0"/>
    </xf>
    <xf numFmtId="1" fontId="7" fillId="0" borderId="1" xfId="2" applyNumberFormat="1" applyFont="1" applyFill="1" applyBorder="1" applyAlignment="1" applyProtection="1">
      <alignment vertical="center" wrapText="1"/>
      <protection locked="0"/>
    </xf>
    <xf numFmtId="1" fontId="7" fillId="0" borderId="1" xfId="2" applyNumberFormat="1" applyFont="1" applyFill="1" applyBorder="1" applyAlignment="1" applyProtection="1">
      <alignment vertical="top" wrapText="1"/>
      <protection locked="0"/>
    </xf>
    <xf numFmtId="0" fontId="9" fillId="0" borderId="1" xfId="0" applyFont="1" applyBorder="1" applyAlignment="1" applyProtection="1">
      <alignment vertical="center"/>
      <protection locked="0"/>
    </xf>
    <xf numFmtId="14" fontId="9" fillId="0" borderId="1" xfId="0" applyNumberFormat="1" applyFont="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top"/>
      <protection locked="0"/>
    </xf>
    <xf numFmtId="0" fontId="7" fillId="0" borderId="1"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vertical="top"/>
      <protection hidden="1"/>
    </xf>
    <xf numFmtId="0" fontId="9" fillId="0" borderId="1" xfId="0" applyFont="1" applyBorder="1" applyAlignment="1" applyProtection="1">
      <alignment vertical="top" wrapText="1"/>
      <protection locked="0"/>
    </xf>
    <xf numFmtId="0" fontId="9" fillId="0" borderId="1" xfId="0" applyFont="1" applyBorder="1" applyAlignment="1" applyProtection="1">
      <alignment horizontal="center" vertical="top" wrapText="1"/>
      <protection locked="0"/>
    </xf>
    <xf numFmtId="1" fontId="7" fillId="0" borderId="1" xfId="2" applyNumberFormat="1" applyFont="1" applyFill="1" applyBorder="1" applyAlignment="1" applyProtection="1">
      <alignment horizontal="left" vertical="top" wrapText="1"/>
      <protection locked="0"/>
    </xf>
    <xf numFmtId="1" fontId="6" fillId="0" borderId="1" xfId="2" applyNumberFormat="1" applyFont="1" applyFill="1" applyBorder="1" applyAlignment="1" applyProtection="1">
      <alignment vertical="top" wrapText="1"/>
      <protection locked="0"/>
    </xf>
    <xf numFmtId="0" fontId="9" fillId="0" borderId="1" xfId="0" applyFont="1" applyBorder="1" applyAlignment="1" applyProtection="1">
      <alignment vertical="top"/>
      <protection locked="0"/>
    </xf>
    <xf numFmtId="14" fontId="2" fillId="0" borderId="1" xfId="0" applyNumberFormat="1" applyFont="1" applyBorder="1" applyAlignment="1" applyProtection="1">
      <alignment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hidden="1"/>
    </xf>
    <xf numFmtId="0" fontId="2" fillId="0" borderId="1" xfId="0" applyFont="1" applyBorder="1" applyAlignment="1" applyProtection="1">
      <alignment vertical="center" wrapText="1"/>
      <protection locked="0"/>
    </xf>
    <xf numFmtId="0" fontId="2" fillId="0" borderId="1" xfId="0" applyFont="1" applyBorder="1" applyAlignment="1" applyProtection="1">
      <alignment horizontal="center" vertical="center" wrapText="1"/>
      <protection locked="0"/>
    </xf>
    <xf numFmtId="1" fontId="6" fillId="0" borderId="1" xfId="2" applyNumberFormat="1" applyFont="1" applyFill="1" applyBorder="1" applyAlignment="1" applyProtection="1">
      <alignment horizontal="left" vertical="center" wrapText="1"/>
      <protection locked="0"/>
    </xf>
    <xf numFmtId="1" fontId="6" fillId="0" borderId="1" xfId="2" applyNumberFormat="1" applyFont="1" applyFill="1" applyBorder="1" applyAlignment="1" applyProtection="1">
      <alignment vertical="center" wrapText="1"/>
      <protection locked="0"/>
    </xf>
    <xf numFmtId="1" fontId="6" fillId="0" borderId="1" xfId="2" applyNumberFormat="1" applyFont="1" applyFill="1" applyBorder="1" applyAlignment="1" applyProtection="1">
      <alignment horizontal="left" vertical="top" wrapText="1"/>
      <protection locked="0"/>
    </xf>
    <xf numFmtId="0" fontId="2" fillId="0" borderId="1" xfId="0" applyFont="1" applyBorder="1" applyAlignment="1" applyProtection="1">
      <alignment vertical="center"/>
      <protection locked="0"/>
    </xf>
    <xf numFmtId="0" fontId="11" fillId="2" borderId="1" xfId="0" applyFont="1" applyFill="1" applyBorder="1" applyAlignment="1">
      <alignment vertical="center" wrapText="1"/>
    </xf>
    <xf numFmtId="1" fontId="5" fillId="0" borderId="1" xfId="2" applyNumberFormat="1" applyFont="1" applyFill="1" applyBorder="1" applyAlignment="1">
      <alignment vertical="top" wrapText="1"/>
    </xf>
    <xf numFmtId="0" fontId="5" fillId="0" borderId="1" xfId="0" applyFont="1" applyBorder="1" applyAlignment="1">
      <alignment horizontal="left" vertical="center" wrapText="1"/>
    </xf>
    <xf numFmtId="0" fontId="3" fillId="0" borderId="0" xfId="0" applyFont="1" applyAlignment="1" applyProtection="1">
      <alignment vertical="top" wrapText="1"/>
      <protection locked="0"/>
    </xf>
    <xf numFmtId="0" fontId="3" fillId="0" borderId="0" xfId="0" applyFont="1" applyAlignment="1" applyProtection="1">
      <alignment vertical="center"/>
      <protection locked="0"/>
    </xf>
    <xf numFmtId="0" fontId="2" fillId="0" borderId="2" xfId="0" applyFont="1" applyBorder="1"/>
    <xf numFmtId="0" fontId="3" fillId="0" borderId="0" xfId="0" applyFont="1"/>
    <xf numFmtId="0" fontId="3" fillId="0" borderId="0" xfId="0" applyFont="1" applyAlignment="1">
      <alignment vertical="center"/>
    </xf>
    <xf numFmtId="0" fontId="2" fillId="0" borderId="1" xfId="0" applyFont="1" applyBorder="1"/>
    <xf numFmtId="9" fontId="5" fillId="0" borderId="1" xfId="1" applyFont="1" applyFill="1" applyBorder="1" applyAlignment="1">
      <alignment horizontal="left" vertical="top" wrapText="1"/>
    </xf>
    <xf numFmtId="0" fontId="2" fillId="0" borderId="0" xfId="0" applyFont="1"/>
    <xf numFmtId="0" fontId="2" fillId="0" borderId="0" xfId="0" applyFont="1" applyAlignment="1">
      <alignment horizontal="center" vertical="center"/>
    </xf>
    <xf numFmtId="0" fontId="5"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3"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wrapText="1"/>
    </xf>
    <xf numFmtId="0" fontId="11" fillId="0" borderId="0" xfId="0" applyFont="1" applyAlignment="1" applyProtection="1">
      <alignment horizontal="left" vertical="center" wrapText="1"/>
      <protection locked="0"/>
    </xf>
    <xf numFmtId="0" fontId="17" fillId="0" borderId="0" xfId="0" applyFont="1" applyAlignment="1" applyProtection="1">
      <alignment vertical="center"/>
      <protection locked="0"/>
    </xf>
    <xf numFmtId="0" fontId="3" fillId="0" borderId="0" xfId="0" applyFont="1" applyAlignment="1" applyProtection="1">
      <alignment horizont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3" fillId="0" borderId="3" xfId="0" applyFont="1" applyBorder="1" applyProtection="1">
      <protection locked="0"/>
    </xf>
    <xf numFmtId="0" fontId="3" fillId="0" borderId="9" xfId="0" applyFont="1" applyBorder="1" applyProtection="1">
      <protection locked="0"/>
    </xf>
    <xf numFmtId="0" fontId="3" fillId="0" borderId="6" xfId="0" applyFont="1" applyBorder="1" applyProtection="1">
      <protection locked="0"/>
    </xf>
    <xf numFmtId="0" fontId="4" fillId="0" borderId="0" xfId="0" applyFont="1" applyAlignment="1" applyProtection="1">
      <alignment horizontal="left"/>
      <protection locked="0"/>
    </xf>
    <xf numFmtId="0" fontId="3" fillId="0" borderId="8" xfId="0" applyFont="1" applyBorder="1" applyProtection="1">
      <protection locked="0"/>
    </xf>
    <xf numFmtId="0" fontId="3" fillId="0" borderId="10" xfId="0" applyFont="1" applyBorder="1" applyProtection="1">
      <protection locked="0"/>
    </xf>
    <xf numFmtId="0" fontId="3" fillId="0" borderId="5" xfId="0" applyFont="1" applyBorder="1" applyProtection="1">
      <protection locked="0"/>
    </xf>
    <xf numFmtId="0" fontId="2" fillId="0" borderId="1" xfId="0" applyFont="1" applyBorder="1" applyAlignment="1" applyProtection="1">
      <alignment horizontal="center" vertical="center"/>
      <protection hidden="1"/>
    </xf>
    <xf numFmtId="0" fontId="15" fillId="0" borderId="1" xfId="0" applyFont="1" applyBorder="1" applyAlignment="1">
      <alignment horizontal="center" vertical="center"/>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xf numFmtId="0" fontId="11" fillId="0" borderId="0" xfId="0" applyFont="1" applyAlignment="1">
      <alignment vertical="center"/>
    </xf>
    <xf numFmtId="0" fontId="3" fillId="0" borderId="0" xfId="0" applyFont="1" applyProtection="1">
      <protection locked="0"/>
    </xf>
    <xf numFmtId="0" fontId="3" fillId="0" borderId="0" xfId="0" applyFont="1" applyAlignment="1" applyProtection="1">
      <alignment vertical="top"/>
      <protection locked="0"/>
    </xf>
    <xf numFmtId="0" fontId="3" fillId="0" borderId="0" xfId="0" applyFont="1" applyAlignment="1">
      <alignment vertical="center"/>
    </xf>
    <xf numFmtId="0" fontId="8" fillId="0" borderId="12" xfId="0" applyFont="1" applyBorder="1" applyAlignment="1" applyProtection="1">
      <alignment horizontal="center" vertical="center"/>
      <protection locked="0" hidden="1"/>
    </xf>
    <xf numFmtId="0" fontId="8" fillId="0" borderId="11" xfId="0" applyFont="1" applyBorder="1" applyAlignment="1" applyProtection="1">
      <alignment horizontal="center" vertical="center"/>
      <protection locked="0" hidden="1"/>
    </xf>
    <xf numFmtId="0" fontId="8" fillId="0" borderId="7" xfId="0" applyFont="1" applyBorder="1" applyAlignment="1" applyProtection="1">
      <alignment horizontal="center" vertical="center"/>
      <protection locked="0" hidden="1"/>
    </xf>
    <xf numFmtId="0" fontId="8" fillId="0" borderId="6" xfId="0" applyFont="1" applyBorder="1" applyAlignment="1" applyProtection="1">
      <alignment horizontal="center" vertical="center"/>
      <protection locked="0" hidden="1"/>
    </xf>
    <xf numFmtId="0" fontId="8" fillId="0" borderId="4" xfId="0" applyFont="1" applyBorder="1" applyAlignment="1" applyProtection="1">
      <alignment horizontal="center" vertical="center"/>
      <protection locked="0" hidden="1"/>
    </xf>
    <xf numFmtId="0" fontId="8" fillId="0" borderId="3" xfId="0" applyFont="1" applyBorder="1" applyAlignment="1" applyProtection="1">
      <alignment horizontal="center" vertical="center"/>
      <protection locked="0" hidden="1"/>
    </xf>
    <xf numFmtId="0" fontId="16" fillId="0" borderId="1" xfId="0" applyFont="1" applyBorder="1" applyAlignment="1">
      <alignment horizontal="center" vertical="center" wrapText="1"/>
    </xf>
  </cellXfs>
  <cellStyles count="3">
    <cellStyle name="Normal" xfId="0" builtinId="0"/>
    <cellStyle name="Porcentaje" xfId="1" builtinId="5"/>
    <cellStyle name="Porcentaje 2" xfId="2" xr:uid="{77D27DC6-1ADC-4A11-B0A8-803CAAEB4A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1</xdr:row>
      <xdr:rowOff>66675</xdr:rowOff>
    </xdr:from>
    <xdr:to>
      <xdr:col>1</xdr:col>
      <xdr:colOff>828675</xdr:colOff>
      <xdr:row>4</xdr:row>
      <xdr:rowOff>104775</xdr:rowOff>
    </xdr:to>
    <xdr:pic>
      <xdr:nvPicPr>
        <xdr:cNvPr id="2" name="Picture 47">
          <a:extLst>
            <a:ext uri="{FF2B5EF4-FFF2-40B4-BE49-F238E27FC236}">
              <a16:creationId xmlns:a16="http://schemas.microsoft.com/office/drawing/2014/main" id="{7D92A8E3-A738-49B1-BA57-88FD040997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249555"/>
          <a:ext cx="136779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FORMATO%20MATRIZ%20ACTIVOS%20DE%20INFORMACI&#211;N%202022%20GGD%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FORMATO%20MATRIZ%20ACTIVOS%20DE%20INFORMACI&#211;N%202022_28-10-2022%20RV%20DORIS%202%20de%20noviemb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Downloads\FORMATO%20MATRIZ%20ACTIVOS%20DE%20INFORMACI&#211;N%202022%20%20DIRECC%20ADMIN.%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Downloads\FORMATO%20MATRIZ%20ACTIVOS%20DE%20INFORMACI&#211;N%202022%20xxx%2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TRIZ%20GENERAL%20ACTIVOS%20DE%20INFORMACI&#211;N%2020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Instructivo"/>
      <sheetName val="Tipologías"/>
      <sheetName val="Normatividad"/>
      <sheetName val="Mapa de Procesos"/>
    </sheetNames>
    <sheetDataSet>
      <sheetData sheetId="0"/>
      <sheetData sheetId="1"/>
      <sheetData sheetId="2">
        <row r="33">
          <cell r="B33" t="str">
            <v>1) INFORMACIÓN PÚBLICA</v>
          </cell>
          <cell r="C33" t="str">
            <v>BAJO</v>
          </cell>
          <cell r="D33" t="str">
            <v>N/A</v>
          </cell>
          <cell r="E33" t="str">
            <v>INFORMACIÓN PÚBLICA</v>
          </cell>
          <cell r="F33" t="str">
            <v xml:space="preserve">N/A                                                                                                                                                                                                                                                                                                                                                                                                                                 </v>
          </cell>
          <cell r="G33" t="str">
            <v xml:space="preserve">N/A
</v>
          </cell>
          <cell r="H33" t="str">
            <v>N/A</v>
          </cell>
        </row>
        <row r="34">
          <cell r="B34" t="str">
            <v>2) DATOS PERSONALES</v>
          </cell>
          <cell r="C34" t="str">
            <v>ALTO</v>
          </cell>
          <cell r="D34" t="str">
            <v>LEY 1712 de 2014,  "Por medio de la cual se crea la Ley de Transparencia y del Derecho de Acceso a la Información Pública Nacional y se dictan otras disposiciones ARTÍCULO 18 LITERAL A "EL DERECHO DE TODA PERSONA A LA INTIMIDAD."</v>
          </cell>
          <cell r="E34" t="str">
            <v>INFORMACIÓN PÚBLICA CLASIFICADA</v>
          </cell>
          <cell r="F34" t="str">
            <v xml:space="preserve">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*DECRETO-LEY 4633 DE 2011 “Por medio del cual se dictan medidas de asistencia, atención, reparación integral y de restitución de derechos territoriales a las víctimas pertenecientes a los pueblos y comunidades indígenas”.
*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3°. Definiciones. Para los efectos de la presente ley, se entiende por: e) Dato personal. Es cualquier pieza de información vinculada a una o varias personas determinadas o determinables o que puedan asociarse con una persona natural o jurídica. Los datos impersonales no se sujetan al régimen de protección de datos de la presente ley. Cuando en la presente ley se haga referencia a un dato, se presume que se trata de uso personal. Los datos personales pueden ser públicos, semiprivados o privados;                                                                                                                                                                                                                                                                                      </v>
          </cell>
          <cell r="G34" t="str">
            <v>*LEY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ARTÍCULO 13. DERECHOS Y GARANTÍAS PARA LAS VÍCTIMAS DE VIOLENCIA SEXUAL. numeral 1 Que se preserve en todo momento la intimidad y privacidad manteniendo la confidencialidad de la información sobre su nombre, residencia, teléfono, lugar de trabajo o estudio, entre otros, incluyendo la de su familia y personas allegadas. Esta protección es irrenunciable para las víctimas menores de 18 años.
                                                                                                                                                                                                                                                                                                                                              *DECRETO-LEY 4633 DE 2011 “Por medio del cual se dictan medidas de asistencia, atención, reparación integral y de restitución de derechos territoriales a las víctimas pertenecientes a los pueblos y comunidades indígenas”. Artículo 12.  Reconocimiento y visibilización de los daños y violaciones históricas. (…) Las autoridades indígenas, en su condición de autoridades públicas de carácter especial, tendrán acceso libre y permanente a los documentos y demás medios o fuentes de información que consideren necesarios para el esclarecimiento de la verdad de las violaciones, salvo que los documentos tengan carácter reservado. En los casos de documentación de hechos de violencia sexual, se deberá contar con el consentimiento de las víctimas.
*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4°. Principios de la administración de datos. En el desarrollo, interpretación y aplicación de la presente ley, se tendrán en cuenta, de manera armónica e integral, los principios que a continuación se establecen: c) Principio de circulación restringida. (,,,) Los datos personales, salvo la información pública, no podrán ser accesibles por Internet o por otros medios de divulgación o comunicación masiva, salvo que el acceso sea técnicamente controlable para brindar un conocimiento restringido sólo a los titulares o los usuarios autorizados conforme a la presente ley;
g) Principio de confidencialidad. Todas las personas naturales o jurídicas que intervengan en la administración de datos personales que no tengan la naturaleza de públicos están obligadas en todo tiempo a garantizar la reserva de la información, inclusive después de finalizada su relación con alguna de las labores que comprende la administración de datos, pudiendo sólo realizar suministro o comunicación de datos cuando ello corresponda al desarrollo de las actividades autorizadas en la presente ley y en los términos de la misma.</v>
          </cell>
          <cell r="H3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35">
          <cell r="B35" t="str">
            <v>3) AFECTACIÓN A LA VIDA, LA SALUD O LA SEGURIDAD DE UNA PERSONA</v>
          </cell>
          <cell r="C35" t="str">
            <v>ALTO</v>
          </cell>
          <cell r="D35" t="str">
            <v>LEY 1712, "Por medio de la cual se crea la Ley de Transparencia y del Derecho de Acceso a la Información Pública Nacional y se dictan otras disposiciones" ARTÍCULO 18 LITERAL B "EL DERECHO DE TODA PERSONA A LA VIDA, LA SALUD O LA SEGURIDAD."</v>
          </cell>
          <cell r="E35" t="str">
            <v>INFORMACIÓN PÚBLICA CLASIFICADA</v>
          </cell>
          <cell r="F35" t="str">
            <v>LEY 1581 DE 2012 "por medio de la cual se dictan disposiciones generales para la protección de datos personales, reglamentada por el decreto 1377 de 2013" ARTÍCULO 4  Principios para el Tratamiento de datos personales. En el desarrollo, interpretación y aplicación de la presente ley, se aplicarán, de manera armónica e integral, los siguientes principios: (...) f) Principio de acceso y circulación restringida: El Tratamiento se sujeta a los límites que se derivan de la naturaleza de los datos personales, de las disposiciones de la presente ley y la Constitución. En este sentido, el Tratamiento sólo podrá hacerse por personas autorizadas por el Titular y/o por las personas previstas en la presente ley;
Los datos personales, salvo la información pública, no podrán estar disponibles en Internet u otros medios de divulgación o comunicación masiva, salvo que el acceso sea técnicamente controlable para brindar un conocimiento restringido sólo a los Titulares o terceros autorizados conforme a la presente ley;(...) . 
ARTÍCULO 17:  CONSERVAR LA INFORMACIÓN BAJO LAS CONDICIONES DE SEGURIDAD NECESARIAS PARA IMPEDIR SU ADULTERACIÓN, PÉRDIDA, CONSULTA, USO O ACCESO NO AUTORIZADO O FRAUDULENTO
*LEY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*LEY 1257 DE 2008  “Por  la cual se dictan normas de sensibilización, prevención y sanción de formas de violencia y discriminación contra las mujeres, se reforman los Códigos Penal, de Procedimiento Penal, la Ley 294 de 1996 y se dictan otras disposiciones”
*LEY 1448 DE 2011 Por la cual se dictan medidas de atención, asistencia y reparación integral a las víctimas del conflicto armado interno y se dictan otras disposiciones. ARTÍCULO 28. DERECHOS DE LAS VÍCTIMAS. Las víctimas de las violaciones contempladas en el artículo 3o de la presente Ley, tendrán entre otros los siguientes derechos en el marco de la normatividad vigente: (…) 12. Derecho de las mujeres a vivir libres de violencia (…)
LEY 1090 DE 2006 "Por la cual se reglamenta el ejercicio de la profesión de Psicología, se dicta el Código Deontológico y Bioético y otras disposiciones"</v>
          </cell>
          <cell r="G35" t="str">
            <v xml:space="preserve">*LEY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ARTÍCULO 31  SISTEMA UNIFICADO DE INFORMACIÓN SOBRE VIOLENCIA SEXUAL (…) El Sistema de Registro Unificado de Casos de Violencia contra la Mujer señalado en el inciso primero deberá establecer parámetros de transparencia, de seguridad y privacidad de las víctimas, y de accesibilidad. La información deberá ser pública y continuamente actualizada a través de la página web que determine la entidad responsable del mismo, respetando la reserva sobre la identidad de las víctimas. Parágrafo 3° La ubicación de las víctimas será reservada para garantizar su protección y seguridad, y las de sus hijas es hijas (…) 
                                                                                                                                                                                                                                                                                                                                                          *LEY 1257 DE 2008 “Por  la cual se dictan normas de sensibilización, prevención y sanción de formas de violencia y discriminación contra las mujeres, se reforman los Códigos Penal, de Procedimiento Penal, la Ley 294 de 1996 y se dictan otras disposiciones” Artículo  8°. Derechos de las víctimas de Violencia. Reglamentado por el Decreto Nacional 4796 de 2011. Toda víctima de alguna de las formas de violencia previstas en la presente ley, además de los contemplados en el artículo 11 de la Ley 906 de 2004 y el artículo 15 de la Ley 360 de 1997, tiene derecho a: (…) f) Ser tratada con reserva de identidad al recibir la asistencia médica, legal, o asistencia social respecto de sus datos personales, los de sus descendientes o los de cualquiera otra persona que esté bajo su guarda o custodia  </v>
          </cell>
          <cell r="H35"/>
        </row>
        <row r="36">
          <cell r="B36" t="str">
            <v>4) SECRETOS COMERCIALES, INDUSTRIALES Y PROFESIONALES</v>
          </cell>
          <cell r="C36" t="str">
            <v>ALTO</v>
          </cell>
          <cell r="D36" t="str">
            <v>* LEY 1712, DE 2014 "Por medio de la cual se crea la Ley de Transparencia y del Derecho de Acceso a la Información Pública Nacional y se dictan otras disposiciones". ARTÍCULO 18 LITERAL C "LOS SECRETOS COMERCIALES, INDUSTRIALES Y PROFESIONALES</v>
          </cell>
          <cell r="E36" t="str">
            <v>INFORMACIÓN PÚBLICA CLASIFICADA</v>
          </cell>
          <cell r="F36" t="str">
            <v>CONSTITUCIÓN POLÍTICA - ARTÍCULO 74: TODAS LAS PERSONAS TIENEN DERECHO A ACCEDER A LOS DOCUMENTOS PÚBLICOS SALVO LOS CASOS QUE ESTABLEZCA LA LEY. EL SECRETO PROFESIONAL ES INVIOLABLE.
*LEY 1712, DE 2014 "Por medio de la cual se crea la Ley de Transparencia y del Derecho de Acceso a la Información Pública Nacional y se dictan otras disposiciones". ARTÍCULO 18 Información exceptuada por daño de derechos a personas naturales o jurídicas. (...) LITERAL C "LOS SECRETOS COMERCIALES, INDUSTRIALES Y PROFESIONALES. 
LEY 1755 DE 2015 "Por medio de la cual se regula el Derecho Fundamental de Petición y se sustituye un título del Código de Procedimiento Administrativo y de lo Contencioso Administrativo." ARTÍCULO 24 Informaciones y documentos reservados. Solo tendrán carácter reservado las informaciones y documentos expresamente sometidos a reserva por la Constitución Política o la ley, y en especial:  (...)LITERAL  6. Los protegidos por el secreto comercial o industrial, así como los planes estratégicos de las empresas públicas de servicios públicos.(...) 
*LEY 1090 DE 2006 "Por la cual se reglamenta el ejercicio de la profesión de Psicología, se dicta el Código Deontológico y Bioético y otras disposiciones"
* LEY 1123 DE 2007. Por la cual se establece el código disciplinario del abogado</v>
          </cell>
          <cell r="G36" t="str">
            <v xml:space="preserve">LEY 1123 DE 2007. Por la cual se establece el código disciplinario del abogado                         Artículo 28. Deberes profesionales del abogado. Son deberes del abogado: (…) 9. Guardar el secreto profesional, incluso después de cesar la prestación de sus servicios
*LEY 1090 DE 2006 "Por la cual se reglamenta el ejercicio de la profesión
de Psicología, se dicta el Código Deontológico y
Bioético y otras disposiciones". ARTICULO 5. Confidencialidad. Los psicólogos tienen una obligación básica respecto a la confidencialidad de la información obtenida de las personas en el desarrollo de su trabajo como psicólogos. Revelarán tal información a los demás solo con el consentimiento de la persona o del representante legal de la persona, excepto en aquellas circunstancias particulares en que no hacerlo llevaría a un evidente daño a la persona u a otros. Los psicólogos informarán a sus usuarios de las limitaciones legales de la confidencialidad. 
</v>
          </cell>
          <cell r="H36"/>
        </row>
        <row r="37">
          <cell r="B37" t="str">
            <v>5) LA DEFENSA Y SEGURIDAD NACIONAL</v>
          </cell>
          <cell r="C37" t="str">
            <v>ALTO</v>
          </cell>
          <cell r="D37" t="str">
            <v>LEY 1712 de 2014  "Por medio de la cual se crea la Ley de Transparencia y del Derecho de Acceso a la Información Pública Nacional y se dictan otras disposiciones"ARTÍCULO 19 LITERAL A "LA DEFENSA Y SEGURIDAD NACIONAL."</v>
          </cell>
          <cell r="E37" t="str">
            <v>INFORMACIÓN PÚBLICA RESERVADA</v>
          </cell>
          <cell r="F37" t="str">
            <v xml:space="preserve">LEY 1755 DE 2015 "Por medio de la cual se regula el Derecho Fundamental de Petición y se sustituye un título del Código de Procedimiento Administrativo y de lo Contencioso Administrativo."  ARTÍCULO  24. INFORMACIONES Y DOCUMENTOS RESERVADOS. SOLO TENDRÁN CARÁCTER RESERVADO LAS INFORMACIONES Y DOCUMENTOS EXPRESAMENTE SOMETIDOS A RESERVA POR LA CONSTITUCIÓN POLÍTICA O LA LEY, Y EN ESPECIAL:
1. LOS RELACIONADOS CON LA DEFENSA O SEGURIDAD NACIONALES.
LEY 1712 de 2014  "Por medio de la cual se crea la Ley de Transparencia y del Derecho de Acceso a la Información Pública Nacional y se dictan otras disposiciones"ARTÍCULO 19 LITERAL A "LA DEFENSA Y SEGURIDAD NACIONAL."
</v>
          </cell>
          <cell r="G37" t="str">
            <v>LEY 1712 de 2014  "Por medio de la cual se crea la Ley de Transparencia y del Derecho de Acceso a la Información Pública Nacional y se dictan otras disposiciones"ARTÍCULO 19 LITERAL A "LA DEFENSA Y SEGURIDAD NACIONAL."</v>
          </cell>
          <cell r="H37"/>
        </row>
        <row r="38">
          <cell r="B38" t="str">
            <v>6) LA SEGURIDAD PÚBLICA</v>
          </cell>
          <cell r="C38" t="str">
            <v>ALTO</v>
          </cell>
          <cell r="D38" t="str">
            <v>LEY 1712 de 2014 "Por medio de la cual se crea la Ley de Transparencia y del Derecho de Acceso a la Información Pública Nacional y se dictan otras disposiciones ARTÍCULO 19 LITERAL B "LA SEGURIDAD PÚBLICA."</v>
          </cell>
          <cell r="E38" t="str">
            <v>INFORMACIÓN PÚBLICA RESERVADA</v>
          </cell>
          <cell r="F38" t="str">
            <v>* LEY 1448-2011 "Por la cual se dictan medidas de atención, asistencia y reparación integral a las víctimas del conflicto armado interno y se dictan otras disposiciones" 
LEY 1712 de 2014 "Por medio de la cual se crea la Ley de Transparencia y del Derecho de Acceso a la Información Pública Nacional y se dictan otras disposiciones ARTÍCULO 19 LITERAL B "LA SEGURIDAD PÚBLICA."</v>
          </cell>
          <cell r="G38" t="str">
            <v>* LEY 1448-2011 "Por la cual se dictan medidas de atención, asistencia y reparación integral a las víctimas del conflicto armado interno y se dictan otras disposiciones" ARTÍCULO 23.  Las víctimas, sus familiares y la sociedad en general, tienen el derecho imprescriptible e inalienable a conocer la verdad acerca de los motivos y las circunstancias en que se cometieron las violaciones de que trata el artículo 3o de la presente Ley, y en caso de fallecimiento o desaparición, acerca de la suerte que corrió la víctima, y al esclarecimiento de su paradero. La Fiscalía General de la Nación y los organismos de policía judicial deberán garantizar el derecho a la búsqueda de las víctimas mientras no sean halladas vivas o muertas. El Estado debe garantizar el derecho y acceso a la información por parte de la víctima, sus representantes y abogados con el objeto de posibilitar la materialización de sus derechos, en el marco de las normas que establecen reserva legal y regulan el manejo de información confidencial.
LEY 1712 de 2014 "Por medio de la cual se crea la Ley de Transparencia y del Derecho de Acceso a la Información Pública Nacional y se dictan otras disposiciones ARTÍCULO 19 LITERAL B "LA SEGURIDAD PÚBLICA."</v>
          </cell>
          <cell r="H38"/>
        </row>
        <row r="39">
          <cell r="B39" t="str">
            <v>7) LAS RELACIONES INTERNACIONALES</v>
          </cell>
          <cell r="C39" t="str">
            <v>ALTO</v>
          </cell>
          <cell r="D39" t="str">
            <v>LEY 1712 de 2014  "Por medio de la cual se crea la Ley de Transparencia y del Derecho de Acceso a la Información Pública Nacional y se dictan otras disposicionesARTÍCULO 19 LITERAL C "LAS RELACIONES INTERNACIONALES."</v>
          </cell>
          <cell r="E39" t="str">
            <v>INFORMACIÓN PÚBLICA RESERVADA</v>
          </cell>
          <cell r="F39" t="str">
            <v>LEY 1755 DE 2015 "Por medio de la cual se regula el Derecho Fundamental de Petición y se sustituye un título del Código de Procedimiento Administrativo y de lo Contencioso Administrativo." ARTÍCULO 24 LITERAL 2: TENDRÁN CARÁCTER RESERVADO LAS INFORMACIONES Y DOCUMENTOS EXPRESAMENTE SOMETIDOS A RESERVA POR LA CONSTITUCIÓN POLÍTICA Y EN ESPECIAL LAS INSTRUCCIONES EN MATERIA DIPLOMÁTICA
LEY 1712 de 2014  "Por medio de la cual se crea la Ley de Transparencia y del Derecho de Acceso a la Información Pública Nacional y se dictan otras disposicionesARTÍCULO 19 LITERAL C "LAS RELACIONES INTERNACIONALES."</v>
          </cell>
          <cell r="G39" t="str">
            <v>LEY 1712 de 2014  "Por medio de la cual se crea la Ley de Transparencia y del Derecho de Acceso a la Información Pública Nacional y se dictan otras disposicionesARTÍCULO 19 LITERAL C "LAS RELACIONES INTERNACIONALES."</v>
          </cell>
          <cell r="H39"/>
        </row>
        <row r="40">
          <cell r="B40" t="str">
            <v>8) LA PREVENCIÓN, INVESTIGACIÓN Y PERSECUCIÓN DE LOS DELITOS Y LAS FALTAS DISCIPLINARIAS</v>
          </cell>
          <cell r="C40" t="str">
            <v>ALTO</v>
          </cell>
          <cell r="D40" t="str">
            <v>LEY 1712 de 2014  "Por medio de la cual se crea la Ley de Transparencia y del Derecho de Acceso a la Información Pública Nacional y se dictan otras disposiciones" ARTÍCULO 19 LITERAL D "LA PREVENCIÓN, INVESTIGACIÓN Y PERSECUCIÓN DE LOS DELITOS Y LAS FALTAS DISCIPLINARIAS, MIENTRAS QUE NO SE HAGA EFECTIVA LA MEDIDA DE ASEGURAMIENTO O SE FORMULE PLIEGO DE CARGOS, SEGÚN EL CASO."</v>
          </cell>
          <cell r="E40" t="str">
            <v>INFORMACIÓN PÚBLICA RESERVADA</v>
          </cell>
          <cell r="F40" t="str">
            <v xml:space="preserve">LEY 1952 DE 2019 "Por la cual se expide el Código General Disciplinario" que derogan la Ley 734 de 2002 y algunas disposiciones de la Ley 1474 de 2011, relacionadas con el derecho disciplinario". Reformada por la Ley 2094 de 2021
ARTÍCULO 115, Ley 1952 de 2019: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v>
          </cell>
          <cell r="G40" t="str">
            <v>LEY 1712 de 2014  "Por medio de la cual se crea la Ley de Transparencia y del Derecho de Acceso a la Información Pública Nacional y se dictan otras disposiciones" ARTÍCULO 19 LITERAL D "LA PREVENCIÓN, INVESTIGACIÓN Y PERSECUCIÓN DE LOS DELITOS Y LAS FALTAS DISCIPLINARIAS, MIENTRAS QUE NO SE HAGA EFECTIVA LA MEDIDA DE ASEGURAMIENTO O SE FORMULE PLIEGO DE CARGOS, SEGÚN EL CASO."</v>
          </cell>
          <cell r="H40"/>
        </row>
        <row r="41">
          <cell r="B41" t="str">
            <v>9) EL DEBIDO PROCESO Y LA IGUALDAD DE LAS PARTES EN LOS PROCESOS JUDICIALES</v>
          </cell>
          <cell r="C41" t="str">
            <v>ALTO</v>
          </cell>
          <cell r="D41" t="str">
            <v>LEY 1712 de 2014  "Por medio de la cual se crea la Ley de Transparencia y del Derecho de Acceso a la Información Pública Nacional y se dictan otras disposiciones ARTÍCULO 19 LITERAL E "EL DEBIDO PROCESO Y LA IGUALDAD DE LAS PARTES EN LOS PROCESOS JUDICIALES."</v>
          </cell>
          <cell r="E41" t="str">
            <v>INFORMACIÓN PÚBLICA RESERVADA</v>
          </cell>
          <cell r="F41" t="str">
            <v>* LEY 1564 DE 2012 "Por medio de la cual se expide el Código General del Proceso y se dictan otras disposiciones." ARTÍCULO 3  PROCESO ORAL Y POR AUDIENCIAS. Las actuaciones se cumplirán en forma oral, pública y en audiencias, salvo las que expresamente se autorice realizar por escrito o estén amparadas por reserva.
*LEY 1437 DE 2011 "Por la cual se expide el Código de Procedimiento Administrativo y de lo Contencioso Administrativo" ARTÍCULO 3 NUMERAL 8. En virtud del principio de transparencia, la actividad administrativa es del dominio público, por consiguiente, toda persona puede conocer las actuaciones de la administración, salvo reserva legal.
*DECRETO-LEY 4633 DE 2011 “Por medio del cual se dictan medidas de asistencia, atención, reparación integral y de restitución de derechos territoriales a las víctimas pertenecientes a los pueblos y comunidades indígenas”.Artículo 12. Reconocimiento y visibilizarían de los daños y violaciones históricas. (…) El Estado reconocerá públicamente las violaciones, exclusiones y discriminaciones profundizadas e invisibilizadas de las que trata el presente decreto, así como la especial afectación a las mujeres indígenas, siempre que las víctimas así lo autoricen (…).
                                                                                                                                                                                                                                                                                                                                                       *LEY 1257 DE  2008 “Por  la cual se dictan normas de sensibilización, prevención y sanción de formas de violencia y discriminación contra las mujeres, se reforman los Códigos Penal, de Procedimiento Penal, la Ley 294 de 1996 y se dictan otras disposiciones” Artículo  8°. Derechos de las víctimas de Violencia. Reglamentado por el Decreto Nacional 4796 de 2011. Toda víctima de alguna de las formas de violencia previstas en la presente ley, además de los contemplados en el artículo 11 de la Ley 906 de 2004 y el artículo 15 de la Ley 360 de 1997, tiene derecho a: (…) k) A decidir voluntariamente si puede ser confrontada con el agresor en cualquiera de los espacios de atención y en los procedimientos administrativos, judiciales o de otro tipo.
                                                                                                                                                                 * LEY LEY 1448-2011 "Por la cual se dictan medidas de atención, asistencia y reparación integral a las víctimas del conflicto armado interno y se dictan otras disposiciones"ARTÍCULO 7o. GARANTÍA DEL DEBIDO PROCESO.  El Estado a través de los órganos competentes debe garantizar un proceso justo y eficaz, enmarcado en las condiciones que fija el artículo 29 de la Constitución Política.</v>
          </cell>
          <cell r="G41" t="str">
            <v>*LEY 1257 DE  2008, “Por  la cual se dictan normas de sensibilización, prevención y sanción de formas de violencia y discriminación contra las mujeres, se reforman los Códigos Penal, de Procedimiento Penal, la Ley 294 de 1996 y se dictan otras disposiciones” Artículo 19. Las medidas de atención previstas en esta ley y las que implementen el Gobierno Nacional y las entidades territoriales, buscarán evitar que la atención que reciban la víctima y el agresor sea proporcionada por la misma persona y en el mismo lugar. En las medidas de atención se tendrán en cuenta las mujeres en situación especial de riesgo. (…) Parágrafo 3° La ubicación de las víctimas será reservada para garantizar su protección y seguridad, y las de sus hijas e hijas.</v>
          </cell>
          <cell r="H41"/>
        </row>
        <row r="42">
          <cell r="B42" t="str">
            <v>10) LA ADMINISTRACIÓN EFECTIVA DE LA JUSTICIA</v>
          </cell>
          <cell r="C42" t="str">
            <v>ALTO</v>
          </cell>
          <cell r="D42" t="str">
            <v>LEY 1712 de 2014  "Por medio de la cual se crea la Ley de Transparencia y del Derecho de Acceso a la Información Pública Nacional y se dictan otras disposiciones ARTÍCULO 19 LITERAL F "LA ADMINISTRACIÓN EFECTIVA DE LA JUSTICIA."</v>
          </cell>
          <cell r="E42" t="str">
            <v>INFORMACIÓN PÚBLICA RESERVADA</v>
          </cell>
          <cell r="F42" t="str">
            <v>LEY 1952 DE 2019 "Por la cual se expide el Código General Disciplinario" que derogan la Ley 734 de 2002 y algunas disposiciones de la Ley 1474 de 2011, relacionadas con el derecho disciplinario". Reformada por la Ley 2094 de 2021
ARTÍCULO 115, Ley 1952 de 2019: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*LEY 1448-2011 "Por la cual se dictan medidas de atención, asistencia y reparación integral a las víctimas del conflicto armado interno y se dictan otras disposiciones"ARTÍCULO 28  DERECHOS DE LAS VÍCTIMAS. Las víctimas de las violaciones contempladas en el artículo 3o de la presente Ley, tendrán entre otros los siguientes derechos en el marco de la normatividad vigente: (…) 11. Derecho a conocer el estado de procesos judiciales y administrativos que se estén adelantando, en los que tengan un interés como parte o intervinientes (…). *ARTÍCULO 30. LEY 1448-2011 PRINCIPIO DE PUBLICIDAD. El Estado a través de las diferentes entidades a las cuales se asignan responsabilidades en relación con las medidas contempladas en esta ley, deberá promover mecanismos de publicidad eficaces, los cuales estarán dirigidos a las víctimas. A través de estos deberán brindar información y orientar a las víctimas acerca de los derechos, medidas y recursos con los que cuenta, al igual que sobre los medios y rutas judiciales y administrativas a través de las cuales podrán acceder para el ejercicio de sus derechos.</v>
          </cell>
          <cell r="G42" t="str">
            <v>* LEY 1448-2011 "Por la cual se dictan medidas de atención, asistencia y reparación integral a las víctimas del conflicto armado interno y se dictan otras disposiciones" ARTÍCULO 23.  Las víctimas, sus familiares y la sociedad en general, tienen el derecho imprescriptible e inalienable a conocer la verdad acerca de los motivos y las circunstancias en que se cometieron las violaciones de que trata el artículo 3o de la presente Ley, y en caso de fallecimiento o desaparición, acerca de la suerte que corrió la víctima, y al esclarecimiento de su paradero. La Fiscalía General de la Nación y los organismos de policía judicial deberán garantizar el derecho a la búsqueda de las víctimas mientras no sean halladas vivas o muertas. El Estado debe garantizar el derecho y acceso a la información por parte de la víctima, sus representantes y abogados con el objeto de posibilitar la materialización de sus derechos, en el marco de las normas que establecen reserva legal y regulan el manejo de información confidencial.</v>
          </cell>
          <cell r="H42"/>
        </row>
        <row r="43">
          <cell r="B43" t="str">
            <v>11) LOS DERECHOS DE LA INFANCIA Y LA ADOLESCENCIA</v>
          </cell>
          <cell r="C43" t="str">
            <v>ALTO</v>
          </cell>
          <cell r="D43" t="str">
            <v>LEY 1712 de 2014  "Por medio de la cual se crea la Ley de Transparencia y del Derecho de Acceso a la Información Pública Nacional y se dictan otras disposiciones ARTÍCULO 19 LITERAL G "LOS DERECHOS DE LA INFANCIA Y LA ADOLESCENCIA."</v>
          </cell>
          <cell r="E43" t="str">
            <v>INFORMACIÓN PÚBLICA RESERVADA</v>
          </cell>
          <cell r="F43" t="str">
            <v>LEY 1581 DE 2012 "por medio de la cual se dictan disposiciones generales para la protección de datos personales ", REGLAMENTADA POR EL DECRETO 1377 DE 2013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43" t="str">
            <v>*LEY 1257 DE 2008 “Por  la cual se dictan normas de sensibilización, prevención y sanción de formas de violencia y discriminación contra las mujeres, se reforman los Códigos Penal, de Procedimiento Penal, la Ley 294 de 1996 y se dictan otras disposiciones” Artículo 19. Las medidas de atención previstas en esta ley y las que implementen el Gobierno Nacional y las entidades territoriales, buscarán evitar que la atención que reciban la víctima y el agresor sea proporcionada por la misma persona y en el mismo lugar. En las medidas de atención se tendrán en cuenta las mujeres en situación especial de riesgo. (…) Parágrafo 3° La ubicación de las víctimas será reservada para garantizar su protección y seguridad, y las de sus hijas e hijas.</v>
          </cell>
          <cell r="H43"/>
        </row>
        <row r="44">
          <cell r="B44" t="str">
            <v>12) LA ESTABILIDAD MACROECONÓMICA Y FINANCIERA DEL PAÍS</v>
          </cell>
          <cell r="C44" t="str">
            <v>ALTO</v>
          </cell>
          <cell r="D44" t="str">
            <v>LEY 1712 de 2014  "Por medio de la cual se crea la Ley de Transparencia y del Derecho de Acceso a la Información Pública Nacional y se dictan otras disposiciones ARTÍCULO 19 LITERAL H "LA ESTABILIDAD MACROECONÓMICA Y FINANCIERA DEL PAÍS."</v>
          </cell>
          <cell r="E44" t="str">
            <v>INFORMACIÓN PÚBLICA RESERVADA</v>
          </cell>
          <cell r="F44" t="str">
            <v>LEY 1755 DE 2015 "Por medio de la cual se regula el Derecho Fundamental de Petición y se sustituye un título del Código de Procedimiento Administrativo y de lo Contencioso Administrativo." ARTÍCULO 24 LITERAL 4: SON RESERVADOS LOS DOCUMENTOS RELATIVOS A CONDICIONES FINANCIERAS DE OPERACIONES DE CRÉDITO PÚBLICO Y TESORERÍA Y DE LA NACIÓN
LEY 80 DE 1993, "Por la cual se expide el Estatuto General de Contratación de la Administración Pública".
LEY 1712 de 2014  "Por medio de la cual se crea la Ley de Transparencia y del Derecho de Acceso a la Información Pública Nacional y se dictan otras disposiciones ARTÍCULO 19 LITERAL H "LA ESTABILIDAD MACROECONÓMICA Y FINANCIERA DEL PAÍS."</v>
          </cell>
          <cell r="G44" t="str">
            <v>*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4°. Principios de la administración de datos. En el desarrollo, interpretación y aplicación de la presente ley, se tendrán en cuenta, de manera armónica e integral, los principios que a continuación se establecen: c) Principio de circulación restringida. (,,,)Los datos personales, salvo la información pública, no podrán ser accesibles por Internet o por otros medios de divulgación o comunicación masiva, salvo que el acceso sea técnicamente controlable para brindar un conocimiento restringido sólo a los titulares o los usuarios autorizados conforme a la presente ley;
g) Principio de confidencialidad. Todas las personas naturales o jurídicas que intervengan en la administración de datos personales que no tengan la naturaleza de públicos están obligadas en todo tiempo a garantizar la reserva de la información, inclusive después de finalizada su relación con alguna de las labores que comprende la administración de datos, pudiendo sólo realizar suministro o comunicación de datos cuando ello corresponda al desarrollo de las actividades autorizadas en la presente ley y en los términos de la misma.</v>
          </cell>
          <cell r="H44"/>
        </row>
        <row r="45">
          <cell r="B45" t="str">
            <v>13) LA SALUD PÚBLICA</v>
          </cell>
          <cell r="C45" t="str">
            <v>ALTO</v>
          </cell>
          <cell r="D45" t="str">
            <v>LEY 1712 de 2014  "Por medio de la cual se crea la Ley de Transparencia y del Derecho de Acceso a la Información Pública Nacional y se dictan otras disposiciones ARTÍCULO 19 LITERAL I "LA SALUD PÚBLICA."</v>
          </cell>
          <cell r="E45" t="str">
            <v>INFORMACIÓN PÚBLICA RESERVADA</v>
          </cell>
          <cell r="F45" t="str">
            <v>LEY 1712 de 2014  "Por medio de la cual se crea la Ley de Transparencia y del Derecho de Acceso a la Información Pública Nacional y se dictan otras disposiciones ARTÍCULO 19 LITERAL I "LA SALUD PÚBLICA."</v>
          </cell>
          <cell r="G45" t="str">
            <v>LEY 1712 de 2014  "Por medio de la cual se crea la Ley de Transparencia y del Derecho de Acceso a la Información Pública Nacional y se dictan otras disposiciones ARTÍCULO 19 LITERAL I "LA SALUD PÚBLICA."</v>
          </cell>
          <cell r="H45"/>
        </row>
        <row r="46">
          <cell r="B46" t="str">
            <v>14) OPINIONES O PUNTOS DE VISTA QUE FORMAN PARTE DEL PROCESO DELIBERATIVO DE LOS SERVIDORES PÚBLICOS</v>
          </cell>
          <cell r="C46" t="str">
            <v>ALTO</v>
          </cell>
          <cell r="D46" t="str">
            <v>LEY 1712 de 2014  "Por medio de la cual se crea la Ley de Transparencia y del Derecho de Acceso a la Información Pública Nacional y se dictan otras disposiciones ARTÍCULO 19 PARÁGRAFO "SE EXCEPTÚAN TAMBIÉN LOS DOCUMENTOS QUE CONTENGAN LAS OPINIONES O PUNTOS DE VISTA QUE FORMEN PARTE DEL PROCESO DELIBERATIVO DE LOS SERVIDORES PÚBLICOS."</v>
          </cell>
          <cell r="E46" t="str">
            <v>INFORMACIÓN PÚBLICA RESERVADA</v>
          </cell>
          <cell r="F46" t="str">
            <v xml:space="preserve">LEY 1712 DE 2014 "Por medio de la cual se crea la Ley de Transparencia y del Derecho de Acceso a la Información Pública Nacional y se dictan otras disposiciones  ARTÍCULO 19 PARÁGRAFO: SE EXCEPTÚAN TAMBIÉN LOS DOCUMENTOS QUE CONTENGAN LAS OPINIONES O PUNTOS DE VISTA QUE FORMEN PARTE DEL PROCESO DELIBERATIVO DE LOS SERVIDORES PÚBLICOS
CONSTITUCIÓN POLÍTICA - ARTÍCULO 74: TODAS LAS PERSONAS TIENEN DERECHO A ACCEDER A LOS DOCUMENTOS PÚBLICOS SALVO LOS CASOS QUE ESTABLEZCA LA LEY. EL SECRETO PROFESIONAL ES INVIOLABLE.
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1090 DE 2006 "Por la cual se reglamenta el ejercicio de la profesión de Psicología, se dicta el Código Deontológico y Bioético y otras disposiciones"
* LEY 1123 DE 2007. Por la cual se establece el código disciplinario del abogado </v>
          </cell>
          <cell r="G46" t="str">
            <v xml:space="preserve">LEY 1123 DE 2007. Por la cual se establece el código disciplinario del abogado                         Artículo 28. Deberes profesionales del abogado. Son deberes del abogado: (…) 9. Guardar el secreto profesional, incluso después de cesar la prestación de sus servicios
*LEY 1090 DE 2006 "Por la cual se reglamenta el ejercicio de la profesión
de Psicología, se dicta el Código Deontológico y
Bioético y otras disposiciones". ARTICULO 5. Confidencialidad. Los psicólogos tienen una obligación básica respecto a la confidencialidad de la información obtenida de las personas en el desarrollo de su trabajo como psicólogos. Revelarán tal información a los demás solo con el consentimiento de la persona o del
representante legal de la persona, excepto en aquellas circunstancias
particulares en que no hacerlo llevaría a un evidente daño a la persona
u a otros. Los psicólogos informarán a sus usuarios de las limitaciones
legales de la confidencialidad. 
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v>
          </cell>
          <cell r="H46"/>
        </row>
        <row r="47">
          <cell r="B47" t="str">
            <v>N/A</v>
          </cell>
          <cell r="C47" t="str">
            <v>BAJO</v>
          </cell>
          <cell r="D47" t="str">
            <v>N/A</v>
          </cell>
          <cell r="E47" t="str">
            <v>N/A</v>
          </cell>
          <cell r="F47" t="str">
            <v>N/A</v>
          </cell>
          <cell r="G47" t="str">
            <v>N/A</v>
          </cell>
          <cell r="H47" t="str">
            <v>N/A</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Instructivo"/>
      <sheetName val="Tipologías"/>
      <sheetName val="Normatividad"/>
      <sheetName val="Mapa de Procesos"/>
    </sheetNames>
    <sheetDataSet>
      <sheetData sheetId="0"/>
      <sheetData sheetId="1"/>
      <sheetData sheetId="2">
        <row r="33">
          <cell r="B33" t="str">
            <v>1) INFORMACIÓN PÚBLICA</v>
          </cell>
          <cell r="C33" t="str">
            <v>BAJO</v>
          </cell>
          <cell r="D33" t="str">
            <v>N/A</v>
          </cell>
          <cell r="E33" t="str">
            <v>INFORMACIÓN PÚBLICA</v>
          </cell>
          <cell r="F33" t="str">
            <v xml:space="preserve">N/A                                                                                                                                                                                                                                                                                                                                                                                                                                 </v>
          </cell>
          <cell r="G33" t="str">
            <v xml:space="preserve">N/A
</v>
          </cell>
          <cell r="H33" t="str">
            <v>N/A</v>
          </cell>
        </row>
        <row r="34">
          <cell r="B34" t="str">
            <v>2) DATOS PERSONALES</v>
          </cell>
          <cell r="C34" t="str">
            <v>ALTO</v>
          </cell>
          <cell r="D34" t="str">
            <v>LEY 1712 de 2014,  "Por medio de la cual se crea la Ley de Transparencia y del Derecho de Acceso a la Información Pública Nacional y se dictan otras disposiciones ARTÍCULO 18 LITERAL A "EL DERECHO DE TODA PERSONA A LA INTIMIDAD."</v>
          </cell>
          <cell r="E34" t="str">
            <v>INFORMACIÓN PÚBLICA CLASIFICADA</v>
          </cell>
          <cell r="F34" t="str">
            <v xml:space="preserve">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*DECRETO-LEY 4633 DE 2011 “Por medio del cual se dictan medidas de asistencia, atención, reparación integral y de restitución de derechos territoriales a las víctimas pertenecientes a los pueblos y comunidades indígenas”.
*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3°. Definiciones. Para los efectos de la presente ley, se entiende por: e) Dato personal. Es cualquier pieza de información vinculada a una o varias personas determinadas o determinables o que puedan asociarse con una persona natural o jurídica. Los datos impersonales no se sujetan al régimen de protección de datos de la presente ley. Cuando en la presente ley se haga referencia a un dato, se presume que se trata de uso personal. Los datos personales pueden ser públicos, semiprivados o privados;                                                                                                                                                                                                                                                                                      </v>
          </cell>
          <cell r="G34" t="str">
            <v>*LEY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ARTÍCULO 13. DERECHOS Y GARANTÍAS PARA LAS VÍCTIMAS DE VIOLENCIA SEXUAL. numeral 1 Que se preserve en todo momento la intimidad y privacidad manteniendo la confidencialidad de la información sobre su nombre, residencia, teléfono, lugar de trabajo o estudio, entre otros, incluyendo la de su familia y personas allegadas. Esta protección es irrenunciable para las víctimas menores de 18 años.
                                                                                                                                                                                                                                                                                                                                              *DECRETO-LEY 4633 DE 2011 “Por medio del cual se dictan medidas de asistencia, atención, reparación integral y de restitución de derechos territoriales a las víctimas pertenecientes a los pueblos y comunidades indígenas”. Artículo 12.  Reconocimiento y visibilización de los daños y violaciones históricas. (…) Las autoridades indígenas, en su condición de autoridades públicas de carácter especial, tendrán acceso libre y permanente a los documentos y demás medios o fuentes de información que consideren necesarios para el esclarecimiento de la verdad de las violaciones, salvo que los documentos tengan carácter reservado. En los casos de documentación de hechos de violencia sexual, se deberá contar con el consentimiento de las víctimas.
*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4°. Principios de la administración de datos. En el desarrollo, interpretación y aplicación de la presente ley, se tendrán en cuenta, de manera armónica e integral, los principios que a continuación se establecen: c) Principio de circulación restringida. (,,,) Los datos personales, salvo la información pública, no podrán ser accesibles por Internet o por otros medios de divulgación o comunicación masiva, salvo que el acceso sea técnicamente controlable para brindar un conocimiento restringido sólo a los titulares o los usuarios autorizados conforme a la presente ley;
g) Principio de confidencialidad. Todas las personas naturales o jurídicas que intervengan en la administración de datos personales que no tengan la naturaleza de públicos están obligadas en todo tiempo a garantizar la reserva de la información, inclusive después de finalizada su relación con alguna de las labores que comprende la administración de datos, pudiendo sólo realizar suministro o comunicación de datos cuando ello corresponda al desarrollo de las actividades autorizadas en la presente ley y en los términos de la misma.</v>
          </cell>
          <cell r="H3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35">
          <cell r="B35" t="str">
            <v>3) AFECTACIÓN A LA VIDA, LA SALUD O LA SEGURIDAD DE UNA PERSONA</v>
          </cell>
          <cell r="C35" t="str">
            <v>ALTO</v>
          </cell>
          <cell r="D35" t="str">
            <v>LEY 1712, "Por medio de la cual se crea la Ley de Transparencia y del Derecho de Acceso a la Información Pública Nacional y se dictan otras disposiciones" ARTÍCULO 18 LITERAL B "EL DERECHO DE TODA PERSONA A LA VIDA, LA SALUD O LA SEGURIDAD."</v>
          </cell>
          <cell r="E35" t="str">
            <v>INFORMACIÓN PÚBLICA CLASIFICADA</v>
          </cell>
          <cell r="F35" t="str">
            <v>LEY 1581 DE 2012 "por medio de la cual se dictan disposiciones generales para la protección de datos personales, reglamentada por el decreto 1377 de 2013" ARTÍCULO 4  Principios para el Tratamiento de datos personales. En el desarrollo, interpretación y aplicación de la presente ley, se aplicarán, de manera armónica e integral, los siguientes principios: (...) f) Principio de acceso y circulación restringida: El Tratamiento se sujeta a los límites que se derivan de la naturaleza de los datos personales, de las disposiciones de la presente ley y la Constitución. En este sentido, el Tratamiento sólo podrá hacerse por personas autorizadas por el Titular y/o por las personas previstas en la presente ley;
Los datos personales, salvo la información pública, no podrán estar disponibles en Internet u otros medios de divulgación o comunicación masiva, salvo que el acceso sea técnicamente controlable para brindar un conocimiento restringido sólo a los Titulares o terceros autorizados conforme a la presente ley;(...) . 
ARTÍCULO 17:  CONSERVAR LA INFORMACIÓN BAJO LAS CONDICIONES DE SEGURIDAD NECESARIAS PARA IMPEDIR SU ADULTERACIÓN, PÉRDIDA, CONSULTA, USO O ACCESO NO AUTORIZADO O FRAUDULENTO
*LEY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*LEY 1257 DE 2008  “Por  la cual se dictan normas de sensibilización, prevención y sanción de formas de violencia y discriminación contra las mujeres, se reforman los Códigos Penal, de Procedimiento Penal, la Ley 294 de 1996 y se dictan otras disposiciones”
*LEY 1448 DE 2011 Por la cual se dictan medidas de atención, asistencia y reparación integral a las víctimas del conflicto armado interno y se dictan otras disposiciones. ARTÍCULO 28. DERECHOS DE LAS VÍCTIMAS. Las víctimas de las violaciones contempladas en el artículo 3o de la presente Ley, tendrán entre otros los siguientes derechos en el marco de la normatividad vigente: (…) 12. Derecho de las mujeres a vivir libres de violencia (…)
LEY 1090 DE 2006 "Por la cual se reglamenta el ejercicio de la profesión de Psicología, se dicta el Código Deontológico y Bioético y otras disposiciones"</v>
          </cell>
          <cell r="G35" t="str">
            <v xml:space="preserve">*LEY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ARTÍCULO 31  SISTEMA UNIFICADO DE INFORMACIÓN SOBRE VIOLENCIA SEXUAL (…) El Sistema de Registro Unificado de Casos de Violencia contra la Mujer señalado en el inciso primero deberá establecer parámetros de transparencia, de seguridad y privacidad de las víctimas, y de accesibilidad. La información deberá ser pública y continuamente actualizada a través de la página web que determine la entidad responsable del mismo, respetando la reserva sobre la identidad de las víctimas. Parágrafo 3° La ubicación de las víctimas será reservada para garantizar su protección y seguridad, y las de sus hijas es hijas (…) 
                                                                                                                                                                                                                                                                                                                                                          *LEY 1257 DE 2008 “Por  la cual se dictan normas de sensibilización, prevención y sanción de formas de violencia y discriminación contra las mujeres, se reforman los Códigos Penal, de Procedimiento Penal, la Ley 294 de 1996 y se dictan otras disposiciones” Artículo  8°. Derechos de las víctimas de Violencia. Reglamentado por el Decreto Nacional 4796 de 2011. Toda víctima de alguna de las formas de violencia previstas en la presente ley, además de los contemplados en el artículo 11 de la Ley 906 de 2004 y el artículo 15 de la Ley 360 de 1997, tiene derecho a: (…) f) Ser tratada con reserva de identidad al recibir la asistencia médica, legal, o asistencia social respecto de sus datos personales, los de sus descendientes o los de cualquiera otra persona que esté bajo su guarda o custodia  </v>
          </cell>
          <cell r="H35"/>
        </row>
        <row r="36">
          <cell r="B36" t="str">
            <v>4) SECRETOS COMERCIALES, INDUSTRIALES Y PROFESIONALES</v>
          </cell>
          <cell r="C36" t="str">
            <v>ALTO</v>
          </cell>
          <cell r="D36" t="str">
            <v>* LEY 1712, DE 2014 "Por medio de la cual se crea la Ley de Transparencia y del Derecho de Acceso a la Información Pública Nacional y se dictan otras disposiciones". ARTÍCULO 18 LITERAL C "LOS SECRETOS COMERCIALES, INDUSTRIALES Y PROFESIONALES</v>
          </cell>
          <cell r="E36" t="str">
            <v>INFORMACIÓN PÚBLICA CLASIFICADA</v>
          </cell>
          <cell r="F36" t="str">
            <v>CONSTITUCIÓN POLÍTICA - ARTÍCULO 74: TODAS LAS PERSONAS TIENEN DERECHO A ACCEDER A LOS DOCUMENTOS PÚBLICOS SALVO LOS CASOS QUE ESTABLEZCA LA LEY. EL SECRETO PROFESIONAL ES INVIOLABLE.
*LEY 1712, DE 2014 "Por medio de la cual se crea la Ley de Transparencia y del Derecho de Acceso a la Información Pública Nacional y se dictan otras disposiciones". ARTÍCULO 18 Información exceptuada por daño de derechos a personas naturales o jurídicas. (...) LITERAL C "LOS SECRETOS COMERCIALES, INDUSTRIALES Y PROFESIONALES. 
LEY 1755 DE 2015 "Por medio de la cual se regula el Derecho Fundamental de Petición y se sustituye un título del Código de Procedimiento Administrativo y de lo Contencioso Administrativo." ARTÍCULO 24 Informaciones y documentos reservados. Solo tendrán carácter reservado las informaciones y documentos expresamente sometidos a reserva por la Constitución Política o la ley, y en especial:  (...)LITERAL  6. Los protegidos por el secreto comercial o industrial, así como los planes estratégicos de las empresas públicas de servicios públicos.(...) 
*LEY 1090 DE 2006 "Por la cual se reglamenta el ejercicio de la profesión de Psicología, se dicta el Código Deontológico y Bioético y otras disposiciones"
* LEY 1123 DE 2007. Por la cual se establece el código disciplinario del abogado</v>
          </cell>
          <cell r="G36" t="str">
            <v xml:space="preserve">LEY 1123 DE 2007. Por la cual se establece el código disciplinario del abogado                         Artículo 28. Deberes profesionales del abogado. Son deberes del abogado: (…) 9. Guardar el secreto profesional, incluso después de cesar la prestación de sus servicios
*LEY 1090 DE 2006 "Por la cual se reglamenta el ejercicio de la profesión
de Psicología, se dicta el Código Deontológico y
Bioético y otras disposiciones". ARTICULO 5. Confidencialidad. Los psicólogos tienen una obligación básica respecto a la confidencialidad de la información obtenida de las personas en el desarrollo de su trabajo como psicólogos. Revelarán tal información a los demás solo con el consentimiento de la persona o del representante legal de la persona, excepto en aquellas circunstancias particulares en que no hacerlo llevaría a un evidente daño a la persona u a otros. Los psicólogos informarán a sus usuarios de las limitaciones legales de la confidencialidad. 
</v>
          </cell>
          <cell r="H36"/>
        </row>
        <row r="37">
          <cell r="B37" t="str">
            <v>5) LA DEFENSA Y SEGURIDAD NACIONAL</v>
          </cell>
          <cell r="C37" t="str">
            <v>ALTO</v>
          </cell>
          <cell r="D37" t="str">
            <v>LEY 1712 de 2014  "Por medio de la cual se crea la Ley de Transparencia y del Derecho de Acceso a la Información Pública Nacional y se dictan otras disposiciones"ARTÍCULO 19 LITERAL A "LA DEFENSA Y SEGURIDAD NACIONAL."</v>
          </cell>
          <cell r="E37" t="str">
            <v>INFORMACIÓN PÚBLICA RESERVADA</v>
          </cell>
          <cell r="F37" t="str">
            <v xml:space="preserve">LEY 1755 DE 2015 "Por medio de la cual se regula el Derecho Fundamental de Petición y se sustituye un título del Código de Procedimiento Administrativo y de lo Contencioso Administrativo."  ARTÍCULO  24. INFORMACIONES Y DOCUMENTOS RESERVADOS. SOLO TENDRÁN CARÁCTER RESERVADO LAS INFORMACIONES Y DOCUMENTOS EXPRESAMENTE SOMETIDOS A RESERVA POR LA CONSTITUCIÓN POLÍTICA O LA LEY, Y EN ESPECIAL:
1. LOS RELACIONADOS CON LA DEFENSA O SEGURIDAD NACIONALES.
LEY 1712 de 2014  "Por medio de la cual se crea la Ley de Transparencia y del Derecho de Acceso a la Información Pública Nacional y se dictan otras disposiciones"ARTÍCULO 19 LITERAL A "LA DEFENSA Y SEGURIDAD NACIONAL."
</v>
          </cell>
          <cell r="G37" t="str">
            <v>LEY 1712 de 2014  "Por medio de la cual se crea la Ley de Transparencia y del Derecho de Acceso a la Información Pública Nacional y se dictan otras disposiciones"ARTÍCULO 19 LITERAL A "LA DEFENSA Y SEGURIDAD NACIONAL."</v>
          </cell>
          <cell r="H37"/>
        </row>
        <row r="38">
          <cell r="B38" t="str">
            <v>6) LA SEGURIDAD PÚBLICA</v>
          </cell>
          <cell r="C38" t="str">
            <v>ALTO</v>
          </cell>
          <cell r="D38" t="str">
            <v>LEY 1712 de 2014 "Por medio de la cual se crea la Ley de Transparencia y del Derecho de Acceso a la Información Pública Nacional y se dictan otras disposiciones ARTÍCULO 19 LITERAL B "LA SEGURIDAD PÚBLICA."</v>
          </cell>
          <cell r="E38" t="str">
            <v>INFORMACIÓN PÚBLICA RESERVADA</v>
          </cell>
          <cell r="F38" t="str">
            <v>* LEY 1448-2011 "Por la cual se dictan medidas de atención, asistencia y reparación integral a las víctimas del conflicto armado interno y se dictan otras disposiciones" 
LEY 1712 de 2014 "Por medio de la cual se crea la Ley de Transparencia y del Derecho de Acceso a la Información Pública Nacional y se dictan otras disposiciones ARTÍCULO 19 LITERAL B "LA SEGURIDAD PÚBLICA."</v>
          </cell>
          <cell r="G38" t="str">
            <v>* LEY 1448-2011 "Por la cual se dictan medidas de atención, asistencia y reparación integral a las víctimas del conflicto armado interno y se dictan otras disposiciones" ARTÍCULO 23.  Las víctimas, sus familiares y la sociedad en general, tienen el derecho imprescriptible e inalienable a conocer la verdad acerca de los motivos y las circunstancias en que se cometieron las violaciones de que trata el artículo 3o de la presente Ley, y en caso de fallecimiento o desaparición, acerca de la suerte que corrió la víctima, y al esclarecimiento de su paradero. La Fiscalía General de la Nación y los organismos de policía judicial deberán garantizar el derecho a la búsqueda de las víctimas mientras no sean halladas vivas o muertas. El Estado debe garantizar el derecho y acceso a la información por parte de la víctima, sus representantes y abogados con el objeto de posibilitar la materialización de sus derechos, en el marco de las normas que establecen reserva legal y regulan el manejo de información confidencial.
LEY 1712 de 2014 "Por medio de la cual se crea la Ley de Transparencia y del Derecho de Acceso a la Información Pública Nacional y se dictan otras disposiciones ARTÍCULO 19 LITERAL B "LA SEGURIDAD PÚBLICA."</v>
          </cell>
          <cell r="H38"/>
        </row>
        <row r="39">
          <cell r="B39" t="str">
            <v>7) LAS RELACIONES INTERNACIONALES</v>
          </cell>
          <cell r="C39" t="str">
            <v>ALTO</v>
          </cell>
          <cell r="D39" t="str">
            <v>LEY 1712 de 2014  "Por medio de la cual se crea la Ley de Transparencia y del Derecho de Acceso a la Información Pública Nacional y se dictan otras disposicionesARTÍCULO 19 LITERAL C "LAS RELACIONES INTERNACIONALES."</v>
          </cell>
          <cell r="E39" t="str">
            <v>INFORMACIÓN PÚBLICA RESERVADA</v>
          </cell>
          <cell r="F39" t="str">
            <v>LEY 1755 DE 2015 "Por medio de la cual se regula el Derecho Fundamental de Petición y se sustituye un título del Código de Procedimiento Administrativo y de lo Contencioso Administrativo." ARTÍCULO 24 LITERAL 2: TENDRÁN CARÁCTER RESERVADO LAS INFORMACIONES Y DOCUMENTOS EXPRESAMENTE SOMETIDOS A RESERVA POR LA CONSTITUCIÓN POLÍTICA Y EN ESPECIAL LAS INSTRUCCIONES EN MATERIA DIPLOMÁTICA
LEY 1712 de 2014  "Por medio de la cual se crea la Ley de Transparencia y del Derecho de Acceso a la Información Pública Nacional y se dictan otras disposicionesARTÍCULO 19 LITERAL C "LAS RELACIONES INTERNACIONALES."</v>
          </cell>
          <cell r="G39" t="str">
            <v>LEY 1712 de 2014  "Por medio de la cual se crea la Ley de Transparencia y del Derecho de Acceso a la Información Pública Nacional y se dictan otras disposicionesARTÍCULO 19 LITERAL C "LAS RELACIONES INTERNACIONALES."</v>
          </cell>
          <cell r="H39"/>
        </row>
        <row r="40">
          <cell r="B40" t="str">
            <v>8) LA PREVENCIÓN, INVESTIGACIÓN Y PERSECUCIÓN DE LOS DELITOS Y LAS FALTAS DISCIPLINARIAS</v>
          </cell>
          <cell r="C40" t="str">
            <v>ALTO</v>
          </cell>
          <cell r="D40" t="str">
            <v>LEY 1712 de 2014  "Por medio de la cual se crea la Ley de Transparencia y del Derecho de Acceso a la Información Pública Nacional y se dictan otras disposiciones" ARTÍCULO 19 LITERAL D "LA PREVENCIÓN, INVESTIGACIÓN Y PERSECUCIÓN DE LOS DELITOS Y LAS FALTAS DISCIPLINARIAS, MIENTRAS QUE NO SE HAGA EFECTIVA LA MEDIDA DE ASEGURAMIENTO O SE FORMULE PLIEGO DE CARGOS, SEGÚN EL CASO."</v>
          </cell>
          <cell r="E40" t="str">
            <v>INFORMACIÓN PÚBLICA RESERVADA</v>
          </cell>
          <cell r="F40" t="str">
            <v xml:space="preserve">LEY 1952 DE 2019 "Por la cual se expide el Código General Disciplinario" que derogan la Ley 734 de 2002 y algunas disposiciones de la Ley 1474 de 2011, relacionadas con el derecho disciplinario". Reformada por la Ley 2094 de 2021
ARTÍCULO 115, Ley 1952 de 2019: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v>
          </cell>
          <cell r="G40" t="str">
            <v>LEY 1712 de 2014  "Por medio de la cual se crea la Ley de Transparencia y del Derecho de Acceso a la Información Pública Nacional y se dictan otras disposiciones" ARTÍCULO 19 LITERAL D "LA PREVENCIÓN, INVESTIGACIÓN Y PERSECUCIÓN DE LOS DELITOS Y LAS FALTAS DISCIPLINARIAS, MIENTRAS QUE NO SE HAGA EFECTIVA LA MEDIDA DE ASEGURAMIENTO O SE FORMULE PLIEGO DE CARGOS, SEGÚN EL CASO."</v>
          </cell>
          <cell r="H40"/>
        </row>
        <row r="41">
          <cell r="B41" t="str">
            <v>9) EL DEBIDO PROCESO Y LA IGUALDAD DE LAS PARTES EN LOS PROCESOS JUDICIALES</v>
          </cell>
          <cell r="C41" t="str">
            <v>ALTO</v>
          </cell>
          <cell r="D41" t="str">
            <v>LEY 1712 de 2014  "Por medio de la cual se crea la Ley de Transparencia y del Derecho de Acceso a la Información Pública Nacional y se dictan otras disposiciones ARTÍCULO 19 LITERAL E "EL DEBIDO PROCESO Y LA IGUALDAD DE LAS PARTES EN LOS PROCESOS JUDICIALES."</v>
          </cell>
          <cell r="E41" t="str">
            <v>INFORMACIÓN PÚBLICA RESERVADA</v>
          </cell>
          <cell r="F41" t="str">
            <v>* LEY 1564 DE 2012 "Por medio de la cual se expide el Código General del Proceso y se dictan otras disposiciones." ARTÍCULO 3  PROCESO ORAL Y POR AUDIENCIAS. Las actuaciones se cumplirán en forma oral, pública y en audiencias, salvo las que expresamente se autorice realizar por escrito o estén amparadas por reserva.
*LEY 1437 DE 2011 "Por la cual se expide el Código de Procedimiento Administrativo y de lo Contencioso Administrativo" ARTÍCULO 3 NUMERAL 8. En virtud del principio de transparencia, la actividad administrativa es del dominio público, por consiguiente, toda persona puede conocer las actuaciones de la administración, salvo reserva legal.
*DECRETO-LEY 4633 DE 2011 “Por medio del cual se dictan medidas de asistencia, atención, reparación integral y de restitución de derechos territoriales a las víctimas pertenecientes a los pueblos y comunidades indígenas”.Artículo 12. Reconocimiento y visibilizarían de los daños y violaciones históricas. (…) El Estado reconocerá públicamente las violaciones, exclusiones y discriminaciones profundizadas e invisibilizadas de las que trata el presente decreto, así como la especial afectación a las mujeres indígenas, siempre que las víctimas así lo autoricen (…).
                                                                                                                                                                                                                                                                                                                                                       *LEY 1257 DE  2008 “Por  la cual se dictan normas de sensibilización, prevención y sanción de formas de violencia y discriminación contra las mujeres, se reforman los Códigos Penal, de Procedimiento Penal, la Ley 294 de 1996 y se dictan otras disposiciones” Artículo  8°. Derechos de las víctimas de Violencia. Reglamentado por el Decreto Nacional 4796 de 2011. Toda víctima de alguna de las formas de violencia previstas en la presente ley, además de los contemplados en el artículo 11 de la Ley 906 de 2004 y el artículo 15 de la Ley 360 de 1997, tiene derecho a: (…) k) A decidir voluntariamente si puede ser confrontada con el agresor en cualquiera de los espacios de atención y en los procedimientos administrativos, judiciales o de otro tipo.
                                                                                                                                                                 * LEY LEY 1448-2011 "Por la cual se dictan medidas de atención, asistencia y reparación integral a las víctimas del conflicto armado interno y se dictan otras disposiciones"ARTÍCULO 7o. GARANTÍA DEL DEBIDO PROCESO.  El Estado a través de los órganos competentes debe garantizar un proceso justo y eficaz, enmarcado en las condiciones que fija el artículo 29 de la Constitución Política.</v>
          </cell>
          <cell r="G41" t="str">
            <v>*LEY 1257 DE  2008, “Por  la cual se dictan normas de sensibilización, prevención y sanción de formas de violencia y discriminación contra las mujeres, se reforman los Códigos Penal, de Procedimiento Penal, la Ley 294 de 1996 y se dictan otras disposiciones” Artículo 19. Las medidas de atención previstas en esta ley y las que implementen el Gobierno Nacional y las entidades territoriales, buscarán evitar que la atención que reciban la víctima y el agresor sea proporcionada por la misma persona y en el mismo lugar. En las medidas de atención se tendrán en cuenta las mujeres en situación especial de riesgo. (…) Parágrafo 3° La ubicación de las víctimas será reservada para garantizar su protección y seguridad, y las de sus hijas e hijas.</v>
          </cell>
          <cell r="H41"/>
        </row>
        <row r="42">
          <cell r="B42" t="str">
            <v>10) LA ADMINISTRACIÓN EFECTIVA DE LA JUSTICIA</v>
          </cell>
          <cell r="C42" t="str">
            <v>ALTO</v>
          </cell>
          <cell r="D42" t="str">
            <v>LEY 1712 de 2014  "Por medio de la cual se crea la Ley de Transparencia y del Derecho de Acceso a la Información Pública Nacional y se dictan otras disposiciones ARTÍCULO 19 LITERAL F "LA ADMINISTRACIÓN EFECTIVA DE LA JUSTICIA."</v>
          </cell>
          <cell r="E42" t="str">
            <v>INFORMACIÓN PÚBLICA RESERVADA</v>
          </cell>
          <cell r="F42" t="str">
            <v>LEY 1952 DE 2019 "Por la cual se expide el Código General Disciplinario" que derogan la Ley 734 de 2002 y algunas disposiciones de la Ley 1474 de 2011, relacionadas con el derecho disciplinario". Reformada por la Ley 2094 de 2021
ARTÍCULO 115, Ley 1952 de 2019: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*LEY 1448-2011 "Por la cual se dictan medidas de atención, asistencia y reparación integral a las víctimas del conflicto armado interno y se dictan otras disposiciones"ARTÍCULO 28  DERECHOS DE LAS VÍCTIMAS. Las víctimas de las violaciones contempladas en el artículo 3o de la presente Ley, tendrán entre otros los siguientes derechos en el marco de la normatividad vigente: (…) 11. Derecho a conocer el estado de procesos judiciales y administrativos que se estén adelantando, en los que tengan un interés como parte o intervinientes (…). *ARTÍCULO 30. LEY 1448-2011 PRINCIPIO DE PUBLICIDAD. El Estado a través de las diferentes entidades a las cuales se asignan responsabilidades en relación con las medidas contempladas en esta ley, deberá promover mecanismos de publicidad eficaces, los cuales estarán dirigidos a las víctimas. A través de estos deberán brindar información y orientar a las víctimas acerca de los derechos, medidas y recursos con los que cuenta, al igual que sobre los medios y rutas judiciales y administrativas a través de las cuales podrán acceder para el ejercicio de sus derechos.</v>
          </cell>
          <cell r="G42" t="str">
            <v>* LEY 1448-2011 "Por la cual se dictan medidas de atención, asistencia y reparación integral a las víctimas del conflicto armado interno y se dictan otras disposiciones" ARTÍCULO 23.  Las víctimas, sus familiares y la sociedad en general, tienen el derecho imprescriptible e inalienable a conocer la verdad acerca de los motivos y las circunstancias en que se cometieron las violaciones de que trata el artículo 3o de la presente Ley, y en caso de fallecimiento o desaparición, acerca de la suerte que corrió la víctima, y al esclarecimiento de su paradero. La Fiscalía General de la Nación y los organismos de policía judicial deberán garantizar el derecho a la búsqueda de las víctimas mientras no sean halladas vivas o muertas. El Estado debe garantizar el derecho y acceso a la información por parte de la víctima, sus representantes y abogados con el objeto de posibilitar la materialización de sus derechos, en el marco de las normas que establecen reserva legal y regulan el manejo de información confidencial.</v>
          </cell>
          <cell r="H42"/>
        </row>
        <row r="43">
          <cell r="B43" t="str">
            <v>11) LOS DERECHOS DE LA INFANCIA Y LA ADOLESCENCIA</v>
          </cell>
          <cell r="C43" t="str">
            <v>ALTO</v>
          </cell>
          <cell r="D43" t="str">
            <v>LEY 1712 de 2014  "Por medio de la cual se crea la Ley de Transparencia y del Derecho de Acceso a la Información Pública Nacional y se dictan otras disposiciones ARTÍCULO 19 LITERAL G "LOS DERECHOS DE LA INFANCIA Y LA ADOLESCENCIA."</v>
          </cell>
          <cell r="E43" t="str">
            <v>INFORMACIÓN PÚBLICA RESERVADA</v>
          </cell>
          <cell r="F43" t="str">
            <v>LEY 1581 DE 2012 "por medio de la cual se dictan disposiciones generales para la protección de datos personales ", REGLAMENTADA POR EL DECRETO 1377 DE 2013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43" t="str">
            <v>*LEY 1257 DE 2008 “Por  la cual se dictan normas de sensibilización, prevención y sanción de formas de violencia y discriminación contra las mujeres, se reforman los Códigos Penal, de Procedimiento Penal, la Ley 294 de 1996 y se dictan otras disposiciones” Artículo 19. Las medidas de atención previstas en esta ley y las que implementen el Gobierno Nacional y las entidades territoriales, buscarán evitar que la atención que reciban la víctima y el agresor sea proporcionada por la misma persona y en el mismo lugar. En las medidas de atención se tendrán en cuenta las mujeres en situación especial de riesgo. (…) Parágrafo 3° La ubicación de las víctimas será reservada para garantizar su protección y seguridad, y las de sus hijas e hijas.</v>
          </cell>
          <cell r="H43"/>
        </row>
        <row r="44">
          <cell r="B44" t="str">
            <v>12) LA ESTABILIDAD MACROECONÓMICA Y FINANCIERA DEL PAÍS</v>
          </cell>
          <cell r="C44" t="str">
            <v>ALTO</v>
          </cell>
          <cell r="D44" t="str">
            <v>LEY 1712 de 2014  "Por medio de la cual se crea la Ley de Transparencia y del Derecho de Acceso a la Información Pública Nacional y se dictan otras disposiciones ARTÍCULO 19 LITERAL H "LA ESTABILIDAD MACROECONÓMICA Y FINANCIERA DEL PAÍS."</v>
          </cell>
          <cell r="E44" t="str">
            <v>INFORMACIÓN PÚBLICA RESERVADA</v>
          </cell>
          <cell r="F44" t="str">
            <v>LEY 1755 DE 2015 "Por medio de la cual se regula el Derecho Fundamental de Petición y se sustituye un título del Código de Procedimiento Administrativo y de lo Contencioso Administrativo." ARTÍCULO 24 LITERAL 4: SON RESERVADOS LOS DOCUMENTOS RELATIVOS A CONDICIONES FINANCIERAS DE OPERACIONES DE CRÉDITO PÚBLICO Y TESORERÍA Y DE LA NACIÓN
LEY 80 DE 1993, "Por la cual se expide el Estatuto General de Contratación de la Administración Pública".
LEY 1712 de 2014  "Por medio de la cual se crea la Ley de Transparencia y del Derecho de Acceso a la Información Pública Nacional y se dictan otras disposiciones ARTÍCULO 19 LITERAL H "LA ESTABILIDAD MACROECONÓMICA Y FINANCIERA DEL PAÍS."</v>
          </cell>
          <cell r="G44" t="str">
            <v>*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4°. Principios de la administración de datos. En el desarrollo, interpretación y aplicación de la presente ley, se tendrán en cuenta, de manera armónica e integral, los principios que a continuación se establecen: c) Principio de circulación restringida. (,,,)Los datos personales, salvo la información pública, no podrán ser accesibles por Internet o por otros medios de divulgación o comunicación masiva, salvo que el acceso sea técnicamente controlable para brindar un conocimiento restringido sólo a los titulares o los usuarios autorizados conforme a la presente ley;
g) Principio de confidencialidad. Todas las personas naturales o jurídicas que intervengan en la administración de datos personales que no tengan la naturaleza de públicos están obligadas en todo tiempo a garantizar la reserva de la información, inclusive después de finalizada su relación con alguna de las labores que comprende la administración de datos, pudiendo sólo realizar suministro o comunicación de datos cuando ello corresponda al desarrollo de las actividades autorizadas en la presente ley y en los términos de la misma.</v>
          </cell>
          <cell r="H44"/>
        </row>
        <row r="45">
          <cell r="B45" t="str">
            <v>13) LA SALUD PÚBLICA</v>
          </cell>
          <cell r="C45" t="str">
            <v>ALTO</v>
          </cell>
          <cell r="D45" t="str">
            <v>LEY 1712 de 2014  "Por medio de la cual se crea la Ley de Transparencia y del Derecho de Acceso a la Información Pública Nacional y se dictan otras disposiciones ARTÍCULO 19 LITERAL I "LA SALUD PÚBLICA."</v>
          </cell>
          <cell r="E45" t="str">
            <v>INFORMACIÓN PÚBLICA RESERVADA</v>
          </cell>
          <cell r="F45" t="str">
            <v>LEY 1712 de 2014  "Por medio de la cual se crea la Ley de Transparencia y del Derecho de Acceso a la Información Pública Nacional y se dictan otras disposiciones ARTÍCULO 19 LITERAL I "LA SALUD PÚBLICA."</v>
          </cell>
          <cell r="G45" t="str">
            <v>LEY 1712 de 2014  "Por medio de la cual se crea la Ley de Transparencia y del Derecho de Acceso a la Información Pública Nacional y se dictan otras disposiciones ARTÍCULO 19 LITERAL I "LA SALUD PÚBLICA."</v>
          </cell>
          <cell r="H45"/>
        </row>
        <row r="46">
          <cell r="B46" t="str">
            <v>14) OPINIONES O PUNTOS DE VISTA QUE FORMAN PARTE DEL PROCESO DELIBERATIVO DE LOS SERVIDORES PÚBLICOS</v>
          </cell>
          <cell r="C46" t="str">
            <v>ALTO</v>
          </cell>
          <cell r="D46" t="str">
            <v>LEY 1712 de 2014  "Por medio de la cual se crea la Ley de Transparencia y del Derecho de Acceso a la Información Pública Nacional y se dictan otras disposiciones ARTÍCULO 19 PARÁGRAFO "SE EXCEPTÚAN TAMBIÉN LOS DOCUMENTOS QUE CONTENGAN LAS OPINIONES O PUNTOS DE VISTA QUE FORMEN PARTE DEL PROCESO DELIBERATIVO DE LOS SERVIDORES PÚBLICOS."</v>
          </cell>
          <cell r="E46" t="str">
            <v>INFORMACIÓN PÚBLICA RESERVADA</v>
          </cell>
          <cell r="F46" t="str">
            <v xml:space="preserve">LEY 1712 DE 2014 "Por medio de la cual se crea la Ley de Transparencia y del Derecho de Acceso a la Información Pública Nacional y se dictan otras disposiciones  ARTÍCULO 19 PARÁGRAFO: SE EXCEPTÚAN TAMBIÉN LOS DOCUMENTOS QUE CONTENGAN LAS OPINIONES O PUNTOS DE VISTA QUE FORMEN PARTE DEL PROCESO DELIBERATIVO DE LOS SERVIDORES PÚBLICOS
CONSTITUCIÓN POLÍTICA - ARTÍCULO 74: TODAS LAS PERSONAS TIENEN DERECHO A ACCEDER A LOS DOCUMENTOS PÚBLICOS SALVO LOS CASOS QUE ESTABLEZCA LA LEY. EL SECRETO PROFESIONAL ES INVIOLABLE.
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1090 DE 2006 "Por la cual se reglamenta el ejercicio de la profesión de Psicología, se dicta el Código Deontológico y Bioético y otras disposiciones"
* LEY 1123 DE 2007. Por la cual se establece el código disciplinario del abogado </v>
          </cell>
          <cell r="G46" t="str">
            <v xml:space="preserve">LEY 1123 DE 2007. Por la cual se establece el código disciplinario del abogado                         Artículo 28. Deberes profesionales del abogado. Son deberes del abogado: (…) 9. Guardar el secreto profesional, incluso después de cesar la prestación de sus servicios
*LEY 1090 DE 2006 "Por la cual se reglamenta el ejercicio de la profesión
de Psicología, se dicta el Código Deontológico y
Bioético y otras disposiciones". ARTICULO 5. Confidencialidad. Los psicólogos tienen una obligación básica respecto a la confidencialidad de la información obtenida de las personas en el desarrollo de su trabajo como psicólogos. Revelarán tal información a los demás solo con el consentimiento de la persona o del
representante legal de la persona, excepto en aquellas circunstancias
particulares en que no hacerlo llevaría a un evidente daño a la persona
u a otros. Los psicólogos informarán a sus usuarios de las limitaciones
legales de la confidencialidad. 
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v>
          </cell>
          <cell r="H46"/>
        </row>
        <row r="47">
          <cell r="B47" t="str">
            <v>N/A</v>
          </cell>
          <cell r="C47" t="str">
            <v>BAJO</v>
          </cell>
          <cell r="D47" t="str">
            <v>N/A</v>
          </cell>
          <cell r="E47" t="str">
            <v>N/A</v>
          </cell>
          <cell r="F47" t="str">
            <v>N/A</v>
          </cell>
          <cell r="G47" t="str">
            <v>N/A</v>
          </cell>
          <cell r="H47" t="str">
            <v>N/A</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Instructivo"/>
      <sheetName val="Tipologías"/>
      <sheetName val="Normatividad"/>
      <sheetName val="Mapa de Procesos"/>
    </sheetNames>
    <sheetDataSet>
      <sheetData sheetId="0"/>
      <sheetData sheetId="1"/>
      <sheetData sheetId="2">
        <row r="33">
          <cell r="B33" t="str">
            <v>1) INFORMACIÓN PÚBLICA</v>
          </cell>
          <cell r="C33" t="str">
            <v>BAJO</v>
          </cell>
          <cell r="D33" t="str">
            <v>N/A</v>
          </cell>
          <cell r="E33" t="str">
            <v>INFORMACIÓN PÚBLICA</v>
          </cell>
          <cell r="F33" t="str">
            <v xml:space="preserve">N/A                                                                                                                                                                                                                                                                                                                                                                                                                                 </v>
          </cell>
          <cell r="G33" t="str">
            <v xml:space="preserve">N/A
</v>
          </cell>
          <cell r="H33" t="str">
            <v>N/A</v>
          </cell>
        </row>
        <row r="34">
          <cell r="B34" t="str">
            <v>2) DATOS PERSONALES</v>
          </cell>
          <cell r="C34" t="str">
            <v>ALTO</v>
          </cell>
          <cell r="D34" t="str">
            <v>LEY 1712 de 2014,  "Por medio de la cual se crea la Ley de Transparencia y del Derecho de Acceso a la Información Pública Nacional y se dictan otras disposiciones ARTÍCULO 18 LITERAL A "EL DERECHO DE TODA PERSONA A LA INTIMIDAD."</v>
          </cell>
          <cell r="E34" t="str">
            <v>INFORMACIÓN PÚBLICA CLASIFICADA</v>
          </cell>
          <cell r="F34" t="str">
            <v xml:space="preserve">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*DECRETO-LEY 4633 DE 2011 “Por medio del cual se dictan medidas de asistencia, atención, reparación integral y de restitución de derechos territoriales a las víctimas pertenecientes a los pueblos y comunidades indígenas”.
*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3°. Definiciones. Para los efectos de la presente ley, se entiende por: e) Dato personal. Es cualquier pieza de información vinculada a una o varias personas determinadas o determinables o que puedan asociarse con una persona natural o jurídica. Los datos impersonales no se sujetan al régimen de protección de datos de la presente ley. Cuando en la presente ley se haga referencia a un dato, se presume que se trata de uso personal. Los datos personales pueden ser públicos, semiprivados o privados;                                                                                                                                                                                                                                                                                      </v>
          </cell>
          <cell r="G34" t="str">
            <v>*LEY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ARTÍCULO 13. DERECHOS Y GARANTÍAS PARA LAS VÍCTIMAS DE VIOLENCIA SEXUAL. numeral 1 Que se preserve en todo momento la intimidad y privacidad manteniendo la confidencialidad de la información sobre su nombre, residencia, teléfono, lugar de trabajo o estudio, entre otros, incluyendo la de su familia y personas allegadas. Esta protección es irrenunciable para las víctimas menores de 18 años.
                                                                                                                                                                                                                                                                                                                                              *DECRETO-LEY 4633 DE 2011 “Por medio del cual se dictan medidas de asistencia, atención, reparación integral y de restitución de derechos territoriales a las víctimas pertenecientes a los pueblos y comunidades indígenas”. Artículo 12.  Reconocimiento y visibilización de los daños y violaciones históricas. (…) Las autoridades indígenas, en su condición de autoridades públicas de carácter especial, tendrán acceso libre y permanente a los documentos y demás medios o fuentes de información que consideren necesarios para el esclarecimiento de la verdad de las violaciones, salvo que los documentos tengan carácter reservado. En los casos de documentación de hechos de violencia sexual, se deberá contar con el consentimiento de las víctimas.
*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4°. Principios de la administración de datos. En el desarrollo, interpretación y aplicación de la presente ley, se tendrán en cuenta, de manera armónica e integral, los principios que a continuación se establecen: c) Principio de circulación restringida. (,,,) Los datos personales, salvo la información pública, no podrán ser accesibles por Internet o por otros medios de divulgación o comunicación masiva, salvo que el acceso sea técnicamente controlable para brindar un conocimiento restringido sólo a los titulares o los usuarios autorizados conforme a la presente ley;
g) Principio de confidencialidad. Todas las personas naturales o jurídicas que intervengan en la administración de datos personales que no tengan la naturaleza de públicos están obligadas en todo tiempo a garantizar la reserva de la información, inclusive después de finalizada su relación con alguna de las labores que comprende la administración de datos, pudiendo sólo realizar suministro o comunicación de datos cuando ello corresponda al desarrollo de las actividades autorizadas en la presente ley y en los términos de la misma.</v>
          </cell>
          <cell r="H3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35">
          <cell r="B35" t="str">
            <v>3) AFECTACIÓN A LA VIDA, LA SALUD O LA SEGURIDAD DE UNA PERSONA</v>
          </cell>
          <cell r="C35" t="str">
            <v>ALTO</v>
          </cell>
          <cell r="D35" t="str">
            <v>LEY 1712, "Por medio de la cual se crea la Ley de Transparencia y del Derecho de Acceso a la Información Pública Nacional y se dictan otras disposiciones" ARTÍCULO 18 LITERAL B "EL DERECHO DE TODA PERSONA A LA VIDA, LA SALUD O LA SEGURIDAD."</v>
          </cell>
          <cell r="E35" t="str">
            <v>INFORMACIÓN PÚBLICA CLASIFICADA</v>
          </cell>
          <cell r="F35" t="str">
            <v>LEY 1581 DE 2012 "por medio de la cual se dictan disposiciones generales para la protección de datos personales, reglamentada por el decreto 1377 de 2013" ARTÍCULO 4  Principios para el Tratamiento de datos personales. En el desarrollo, interpretación y aplicación de la presente ley, se aplicarán, de manera armónica e integral, los siguientes principios: (...) f) Principio de acceso y circulación restringida: El Tratamiento se sujeta a los límites que se derivan de la naturaleza de los datos personales, de las disposiciones de la presente ley y la Constitución. En este sentido, el Tratamiento sólo podrá hacerse por personas autorizadas por el Titular y/o por las personas previstas en la presente ley;
Los datos personales, salvo la información pública, no podrán estar disponibles en Internet u otros medios de divulgación o comunicación masiva, salvo que el acceso sea técnicamente controlable para brindar un conocimiento restringido sólo a los Titulares o terceros autorizados conforme a la presente ley;(...) . 
ARTÍCULO 17:  CONSERVAR LA INFORMACIÓN BAJO LAS CONDICIONES DE SEGURIDAD NECESARIAS PARA IMPEDIR SU ADULTERACIÓN, PÉRDIDA, CONSULTA, USO O ACCESO NO AUTORIZADO O FRAUDULENTO
*LEY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*LEY 1257 DE 2008  “Por  la cual se dictan normas de sensibilización, prevención y sanción de formas de violencia y discriminación contra las mujeres, se reforman los Códigos Penal, de Procedimiento Penal, la Ley 294 de 1996 y se dictan otras disposiciones”
*LEY 1448 DE 2011 Por la cual se dictan medidas de atención, asistencia y reparación integral a las víctimas del conflicto armado interno y se dictan otras disposiciones. ARTÍCULO 28. DERECHOS DE LAS VÍCTIMAS. Las víctimas de las violaciones contempladas en el artículo 3o de la presente Ley, tendrán entre otros los siguientes derechos en el marco de la normatividad vigente: (…) 12. Derecho de las mujeres a vivir libres de violencia (…)
LEY 1090 DE 2006 "Por la cual se reglamenta el ejercicio de la profesión de Psicología, se dicta el Código Deontológico y Bioético y otras disposiciones"</v>
          </cell>
          <cell r="G35" t="str">
            <v xml:space="preserve">*LEY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ARTÍCULO 31  SISTEMA UNIFICADO DE INFORMACIÓN SOBRE VIOLENCIA SEXUAL (…) El Sistema de Registro Unificado de Casos de Violencia contra la Mujer señalado en el inciso primero deberá establecer parámetros de transparencia, de seguridad y privacidad de las víctimas, y de accesibilidad. La información deberá ser pública y continuamente actualizada a través de la página web que determine la entidad responsable del mismo, respetando la reserva sobre la identidad de las víctimas. Parágrafo 3° La ubicación de las víctimas será reservada para garantizar su protección y seguridad, y las de sus hijas es hijas (…) 
                                                                                                                                                                                                                                                                                                                                                          *LEY 1257 DE 2008 “Por  la cual se dictan normas de sensibilización, prevención y sanción de formas de violencia y discriminación contra las mujeres, se reforman los Códigos Penal, de Procedimiento Penal, la Ley 294 de 1996 y se dictan otras disposiciones” Artículo  8°. Derechos de las víctimas de Violencia. Reglamentado por el Decreto Nacional 4796 de 2011. Toda víctima de alguna de las formas de violencia previstas en la presente ley, además de los contemplados en el artículo 11 de la Ley 906 de 2004 y el artículo 15 de la Ley 360 de 1997, tiene derecho a: (…) f) Ser tratada con reserva de identidad al recibir la asistencia médica, legal, o asistencia social respecto de sus datos personales, los de sus descendientes o los de cualquiera otra persona que esté bajo su guarda o custodia  </v>
          </cell>
          <cell r="H35"/>
        </row>
        <row r="36">
          <cell r="B36" t="str">
            <v>4) SECRETOS COMERCIALES, INDUSTRIALES Y PROFESIONALES</v>
          </cell>
          <cell r="C36" t="str">
            <v>ALTO</v>
          </cell>
          <cell r="D36" t="str">
            <v>* LEY 1712, DE 2014 "Por medio de la cual se crea la Ley de Transparencia y del Derecho de Acceso a la Información Pública Nacional y se dictan otras disposiciones". ARTÍCULO 18 LITERAL C "LOS SECRETOS COMERCIALES, INDUSTRIALES Y PROFESIONALES</v>
          </cell>
          <cell r="E36" t="str">
            <v>INFORMACIÓN PÚBLICA CLASIFICADA</v>
          </cell>
          <cell r="F36" t="str">
            <v>CONSTITUCIÓN POLÍTICA - ARTÍCULO 74: TODAS LAS PERSONAS TIENEN DERECHO A ACCEDER A LOS DOCUMENTOS PÚBLICOS SALVO LOS CASOS QUE ESTABLEZCA LA LEY. EL SECRETO PROFESIONAL ES INVIOLABLE.
*LEY 1712, DE 2014 "Por medio de la cual se crea la Ley de Transparencia y del Derecho de Acceso a la Información Pública Nacional y se dictan otras disposiciones". ARTÍCULO 18 Información exceptuada por daño de derechos a personas naturales o jurídicas. (...) LITERAL C "LOS SECRETOS COMERCIALES, INDUSTRIALES Y PROFESIONALES. 
LEY 1755 DE 2015 "Por medio de la cual se regula el Derecho Fundamental de Petición y se sustituye un título del Código de Procedimiento Administrativo y de lo Contencioso Administrativo." ARTÍCULO 24 Informaciones y documentos reservados. Solo tendrán carácter reservado las informaciones y documentos expresamente sometidos a reserva por la Constitución Política o la ley, y en especial:  (...)LITERAL  6. Los protegidos por el secreto comercial o industrial, así como los planes estratégicos de las empresas públicas de servicios públicos.(...) 
*LEY 1090 DE 2006 "Por la cual se reglamenta el ejercicio de la profesión de Psicología, se dicta el Código Deontológico y Bioético y otras disposiciones"
* LEY 1123 DE 2007. Por la cual se establece el código disciplinario del abogado</v>
          </cell>
          <cell r="G36" t="str">
            <v xml:space="preserve">LEY 1123 DE 2007. Por la cual se establece el código disciplinario del abogado                         Artículo 28. Deberes profesionales del abogado. Son deberes del abogado: (…) 9. Guardar el secreto profesional, incluso después de cesar la prestación de sus servicios
*LEY 1090 DE 2006 "Por la cual se reglamenta el ejercicio de la profesión
de Psicología, se dicta el Código Deontológico y
Bioético y otras disposiciones". ARTICULO 5. Confidencialidad. Los psicólogos tienen una obligación básica respecto a la confidencialidad de la información obtenida de las personas en el desarrollo de su trabajo como psicólogos. Revelarán tal información a los demás solo con el consentimiento de la persona o del representante legal de la persona, excepto en aquellas circunstancias particulares en que no hacerlo llevaría a un evidente daño a la persona u a otros. Los psicólogos informarán a sus usuarios de las limitaciones legales de la confidencialidad. 
</v>
          </cell>
          <cell r="H36"/>
        </row>
        <row r="37">
          <cell r="B37" t="str">
            <v>5) LA DEFENSA Y SEGURIDAD NACIONAL</v>
          </cell>
          <cell r="C37" t="str">
            <v>ALTO</v>
          </cell>
          <cell r="D37" t="str">
            <v>LEY 1712 de 2014  "Por medio de la cual se crea la Ley de Transparencia y del Derecho de Acceso a la Información Pública Nacional y se dictan otras disposiciones"ARTÍCULO 19 LITERAL A "LA DEFENSA Y SEGURIDAD NACIONAL."</v>
          </cell>
          <cell r="E37" t="str">
            <v>INFORMACIÓN PÚBLICA RESERVADA</v>
          </cell>
          <cell r="F37" t="str">
            <v xml:space="preserve">LEY 1755 DE 2015 "Por medio de la cual se regula el Derecho Fundamental de Petición y se sustituye un título del Código de Procedimiento Administrativo y de lo Contencioso Administrativo."  ARTÍCULO  24. INFORMACIONES Y DOCUMENTOS RESERVADOS. SOLO TENDRÁN CARÁCTER RESERVADO LAS INFORMACIONES Y DOCUMENTOS EXPRESAMENTE SOMETIDOS A RESERVA POR LA CONSTITUCIÓN POLÍTICA O LA LEY, Y EN ESPECIAL:
1. LOS RELACIONADOS CON LA DEFENSA O SEGURIDAD NACIONALES.
LEY 1712 de 2014  "Por medio de la cual se crea la Ley de Transparencia y del Derecho de Acceso a la Información Pública Nacional y se dictan otras disposiciones"ARTÍCULO 19 LITERAL A "LA DEFENSA Y SEGURIDAD NACIONAL."
</v>
          </cell>
          <cell r="G37" t="str">
            <v>LEY 1712 de 2014  "Por medio de la cual se crea la Ley de Transparencia y del Derecho de Acceso a la Información Pública Nacional y se dictan otras disposiciones"ARTÍCULO 19 LITERAL A "LA DEFENSA Y SEGURIDAD NACIONAL."</v>
          </cell>
          <cell r="H37"/>
        </row>
        <row r="38">
          <cell r="B38" t="str">
            <v>6) LA SEGURIDAD PÚBLICA</v>
          </cell>
          <cell r="C38" t="str">
            <v>ALTO</v>
          </cell>
          <cell r="D38" t="str">
            <v>LEY 1712 de 2014 "Por medio de la cual se crea la Ley de Transparencia y del Derecho de Acceso a la Información Pública Nacional y se dictan otras disposiciones ARTÍCULO 19 LITERAL B "LA SEGURIDAD PÚBLICA."</v>
          </cell>
          <cell r="E38" t="str">
            <v>INFORMACIÓN PÚBLICA RESERVADA</v>
          </cell>
          <cell r="F38" t="str">
            <v>* LEY 1448-2011 "Por la cual se dictan medidas de atención, asistencia y reparación integral a las víctimas del conflicto armado interno y se dictan otras disposiciones" 
LEY 1712 de 2014 "Por medio de la cual se crea la Ley de Transparencia y del Derecho de Acceso a la Información Pública Nacional y se dictan otras disposiciones ARTÍCULO 19 LITERAL B "LA SEGURIDAD PÚBLICA."</v>
          </cell>
          <cell r="G38" t="str">
            <v>* LEY 1448-2011 "Por la cual se dictan medidas de atención, asistencia y reparación integral a las víctimas del conflicto armado interno y se dictan otras disposiciones" ARTÍCULO 23.  Las víctimas, sus familiares y la sociedad en general, tienen el derecho imprescriptible e inalienable a conocer la verdad acerca de los motivos y las circunstancias en que se cometieron las violaciones de que trata el artículo 3o de la presente Ley, y en caso de fallecimiento o desaparición, acerca de la suerte que corrió la víctima, y al esclarecimiento de su paradero. La Fiscalía General de la Nación y los organismos de policía judicial deberán garantizar el derecho a la búsqueda de las víctimas mientras no sean halladas vivas o muertas. El Estado debe garantizar el derecho y acceso a la información por parte de la víctima, sus representantes y abogados con el objeto de posibilitar la materialización de sus derechos, en el marco de las normas que establecen reserva legal y regulan el manejo de información confidencial.
LEY 1712 de 2014 "Por medio de la cual se crea la Ley de Transparencia y del Derecho de Acceso a la Información Pública Nacional y se dictan otras disposiciones ARTÍCULO 19 LITERAL B "LA SEGURIDAD PÚBLICA."</v>
          </cell>
          <cell r="H38"/>
        </row>
        <row r="39">
          <cell r="B39" t="str">
            <v>7) LAS RELACIONES INTERNACIONALES</v>
          </cell>
          <cell r="C39" t="str">
            <v>ALTO</v>
          </cell>
          <cell r="D39" t="str">
            <v>LEY 1712 de 2014  "Por medio de la cual se crea la Ley de Transparencia y del Derecho de Acceso a la Información Pública Nacional y se dictan otras disposicionesARTÍCULO 19 LITERAL C "LAS RELACIONES INTERNACIONALES."</v>
          </cell>
          <cell r="E39" t="str">
            <v>INFORMACIÓN PÚBLICA RESERVADA</v>
          </cell>
          <cell r="F39" t="str">
            <v>LEY 1755 DE 2015 "Por medio de la cual se regula el Derecho Fundamental de Petición y se sustituye un título del Código de Procedimiento Administrativo y de lo Contencioso Administrativo." ARTÍCULO 24 LITERAL 2: TENDRÁN CARÁCTER RESERVADO LAS INFORMACIONES Y DOCUMENTOS EXPRESAMENTE SOMETIDOS A RESERVA POR LA CONSTITUCIÓN POLÍTICA Y EN ESPECIAL LAS INSTRUCCIONES EN MATERIA DIPLOMÁTICA
LEY 1712 de 2014  "Por medio de la cual se crea la Ley de Transparencia y del Derecho de Acceso a la Información Pública Nacional y se dictan otras disposicionesARTÍCULO 19 LITERAL C "LAS RELACIONES INTERNACIONALES."</v>
          </cell>
          <cell r="G39" t="str">
            <v>LEY 1712 de 2014  "Por medio de la cual se crea la Ley de Transparencia y del Derecho de Acceso a la Información Pública Nacional y se dictan otras disposicionesARTÍCULO 19 LITERAL C "LAS RELACIONES INTERNACIONALES."</v>
          </cell>
          <cell r="H39"/>
        </row>
        <row r="40">
          <cell r="B40" t="str">
            <v>8) LA PREVENCIÓN, INVESTIGACIÓN Y PERSECUCIÓN DE LOS DELITOS Y LAS FALTAS DISCIPLINARIAS</v>
          </cell>
          <cell r="C40" t="str">
            <v>ALTO</v>
          </cell>
          <cell r="D40" t="str">
            <v>LEY 1712 de 2014  "Por medio de la cual se crea la Ley de Transparencia y del Derecho de Acceso a la Información Pública Nacional y se dictan otras disposiciones" ARTÍCULO 19 LITERAL D "LA PREVENCIÓN, INVESTIGACIÓN Y PERSECUCIÓN DE LOS DELITOS Y LAS FALTAS DISCIPLINARIAS, MIENTRAS QUE NO SE HAGA EFECTIVA LA MEDIDA DE ASEGURAMIENTO O SE FORMULE PLIEGO DE CARGOS, SEGÚN EL CASO."</v>
          </cell>
          <cell r="E40" t="str">
            <v>INFORMACIÓN PÚBLICA RESERVADA</v>
          </cell>
          <cell r="F40" t="str">
            <v xml:space="preserve">LEY 1952 DE 2019 "Por la cual se expide el Código General Disciplinario" que derogan la Ley 734 de 2002 y algunas disposiciones de la Ley 1474 de 2011, relacionadas con el derecho disciplinario". Reformada por la Ley 2094 de 2021
ARTÍCULO 115, Ley 1952 de 2019: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v>
          </cell>
          <cell r="G40" t="str">
            <v>LEY 1712 de 2014  "Por medio de la cual se crea la Ley de Transparencia y del Derecho de Acceso a la Información Pública Nacional y se dictan otras disposiciones" ARTÍCULO 19 LITERAL D "LA PREVENCIÓN, INVESTIGACIÓN Y PERSECUCIÓN DE LOS DELITOS Y LAS FALTAS DISCIPLINARIAS, MIENTRAS QUE NO SE HAGA EFECTIVA LA MEDIDA DE ASEGURAMIENTO O SE FORMULE PLIEGO DE CARGOS, SEGÚN EL CASO."</v>
          </cell>
          <cell r="H40"/>
        </row>
        <row r="41">
          <cell r="B41" t="str">
            <v>9) EL DEBIDO PROCESO Y LA IGUALDAD DE LAS PARTES EN LOS PROCESOS JUDICIALES</v>
          </cell>
          <cell r="C41" t="str">
            <v>ALTO</v>
          </cell>
          <cell r="D41" t="str">
            <v>LEY 1712 de 2014  "Por medio de la cual se crea la Ley de Transparencia y del Derecho de Acceso a la Información Pública Nacional y se dictan otras disposiciones ARTÍCULO 19 LITERAL E "EL DEBIDO PROCESO Y LA IGUALDAD DE LAS PARTES EN LOS PROCESOS JUDICIALES."</v>
          </cell>
          <cell r="E41" t="str">
            <v>INFORMACIÓN PÚBLICA RESERVADA</v>
          </cell>
          <cell r="F41" t="str">
            <v>* LEY 1564 DE 2012 "Por medio de la cual se expide el Código General del Proceso y se dictan otras disposiciones." ARTÍCULO 3  PROCESO ORAL Y POR AUDIENCIAS. Las actuaciones se cumplirán en forma oral, pública y en audiencias, salvo las que expresamente se autorice realizar por escrito o estén amparadas por reserva.
*LEY 1437 DE 2011 "Por la cual se expide el Código de Procedimiento Administrativo y de lo Contencioso Administrativo" ARTÍCULO 3 NUMERAL 8. En virtud del principio de transparencia, la actividad administrativa es del dominio público, por consiguiente, toda persona puede conocer las actuaciones de la administración, salvo reserva legal.
*DECRETO-LEY 4633 DE 2011 “Por medio del cual se dictan medidas de asistencia, atención, reparación integral y de restitución de derechos territoriales a las víctimas pertenecientes a los pueblos y comunidades indígenas”.Artículo 12. Reconocimiento y visibilizarían de los daños y violaciones históricas. (…) El Estado reconocerá públicamente las violaciones, exclusiones y discriminaciones profundizadas e invisibilizadas de las que trata el presente decreto, así como la especial afectación a las mujeres indígenas, siempre que las víctimas así lo autoricen (…).
                                                                                                                                                                                                                                                                                                                                                       *LEY 1257 DE  2008 “Por  la cual se dictan normas de sensibilización, prevención y sanción de formas de violencia y discriminación contra las mujeres, se reforman los Códigos Penal, de Procedimiento Penal, la Ley 294 de 1996 y se dictan otras disposiciones” Artículo  8°. Derechos de las víctimas de Violencia. Reglamentado por el Decreto Nacional 4796 de 2011. Toda víctima de alguna de las formas de violencia previstas en la presente ley, además de los contemplados en el artículo 11 de la Ley 906 de 2004 y el artículo 15 de la Ley 360 de 1997, tiene derecho a: (…) k) A decidir voluntariamente si puede ser confrontada con el agresor en cualquiera de los espacios de atención y en los procedimientos administrativos, judiciales o de otro tipo.
                                                                                                                                                                 * LEY LEY 1448-2011 "Por la cual se dictan medidas de atención, asistencia y reparación integral a las víctimas del conflicto armado interno y se dictan otras disposiciones"ARTÍCULO 7o. GARANTÍA DEL DEBIDO PROCESO.  El Estado a través de los órganos competentes debe garantizar un proceso justo y eficaz, enmarcado en las condiciones que fija el artículo 29 de la Constitución Política.</v>
          </cell>
          <cell r="G41" t="str">
            <v>*LEY 1257 DE  2008, “Por  la cual se dictan normas de sensibilización, prevención y sanción de formas de violencia y discriminación contra las mujeres, se reforman los Códigos Penal, de Procedimiento Penal, la Ley 294 de 1996 y se dictan otras disposiciones” Artículo 19. Las medidas de atención previstas en esta ley y las que implementen el Gobierno Nacional y las entidades territoriales, buscarán evitar que la atención que reciban la víctima y el agresor sea proporcionada por la misma persona y en el mismo lugar. En las medidas de atención se tendrán en cuenta las mujeres en situación especial de riesgo. (…) Parágrafo 3° La ubicación de las víctimas será reservada para garantizar su protección y seguridad, y las de sus hijas e hijas.</v>
          </cell>
          <cell r="H41"/>
        </row>
        <row r="42">
          <cell r="B42" t="str">
            <v>10) LA ADMINISTRACIÓN EFECTIVA DE LA JUSTICIA</v>
          </cell>
          <cell r="C42" t="str">
            <v>ALTO</v>
          </cell>
          <cell r="D42" t="str">
            <v>LEY 1712 de 2014  "Por medio de la cual se crea la Ley de Transparencia y del Derecho de Acceso a la Información Pública Nacional y se dictan otras disposiciones ARTÍCULO 19 LITERAL F "LA ADMINISTRACIÓN EFECTIVA DE LA JUSTICIA."</v>
          </cell>
          <cell r="E42" t="str">
            <v>INFORMACIÓN PÚBLICA RESERVADA</v>
          </cell>
          <cell r="F42" t="str">
            <v>LEY 1952 DE 2019 "Por la cual se expide el Código General Disciplinario" que derogan la Ley 734 de 2002 y algunas disposiciones de la Ley 1474 de 2011, relacionadas con el derecho disciplinario". Reformada por la Ley 2094 de 2021
ARTÍCULO 115, Ley 1952 de 2019: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*LEY 1448-2011 "Por la cual se dictan medidas de atención, asistencia y reparación integral a las víctimas del conflicto armado interno y se dictan otras disposiciones"ARTÍCULO 28  DERECHOS DE LAS VÍCTIMAS. Las víctimas de las violaciones contempladas en el artículo 3o de la presente Ley, tendrán entre otros los siguientes derechos en el marco de la normatividad vigente: (…) 11. Derecho a conocer el estado de procesos judiciales y administrativos que se estén adelantando, en los que tengan un interés como parte o intervinientes (…). *ARTÍCULO 30. LEY 1448-2011 PRINCIPIO DE PUBLICIDAD. El Estado a través de las diferentes entidades a las cuales se asignan responsabilidades en relación con las medidas contempladas en esta ley, deberá promover mecanismos de publicidad eficaces, los cuales estarán dirigidos a las víctimas. A través de estos deberán brindar información y orientar a las víctimas acerca de los derechos, medidas y recursos con los que cuenta, al igual que sobre los medios y rutas judiciales y administrativas a través de las cuales podrán acceder para el ejercicio de sus derechos.</v>
          </cell>
          <cell r="G42" t="str">
            <v>* LEY 1448-2011 "Por la cual se dictan medidas de atención, asistencia y reparación integral a las víctimas del conflicto armado interno y se dictan otras disposiciones" ARTÍCULO 23.  Las víctimas, sus familiares y la sociedad en general, tienen el derecho imprescriptible e inalienable a conocer la verdad acerca de los motivos y las circunstancias en que se cometieron las violaciones de que trata el artículo 3o de la presente Ley, y en caso de fallecimiento o desaparición, acerca de la suerte que corrió la víctima, y al esclarecimiento de su paradero. La Fiscalía General de la Nación y los organismos de policía judicial deberán garantizar el derecho a la búsqueda de las víctimas mientras no sean halladas vivas o muertas. El Estado debe garantizar el derecho y acceso a la información por parte de la víctima, sus representantes y abogados con el objeto de posibilitar la materialización de sus derechos, en el marco de las normas que establecen reserva legal y regulan el manejo de información confidencial.</v>
          </cell>
          <cell r="H42"/>
        </row>
        <row r="43">
          <cell r="B43" t="str">
            <v>11) LOS DERECHOS DE LA INFANCIA Y LA ADOLESCENCIA</v>
          </cell>
          <cell r="C43" t="str">
            <v>ALTO</v>
          </cell>
          <cell r="D43" t="str">
            <v>LEY 1712 de 2014  "Por medio de la cual se crea la Ley de Transparencia y del Derecho de Acceso a la Información Pública Nacional y se dictan otras disposiciones ARTÍCULO 19 LITERAL G "LOS DERECHOS DE LA INFANCIA Y LA ADOLESCENCIA."</v>
          </cell>
          <cell r="E43" t="str">
            <v>INFORMACIÓN PÚBLICA RESERVADA</v>
          </cell>
          <cell r="F43" t="str">
            <v>LEY 1581 DE 2012 "por medio de la cual se dictan disposiciones generales para la protección de datos personales ", REGLAMENTADA POR EL DECRETO 1377 DE 2013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43" t="str">
            <v>*LEY 1257 DE 2008 “Por  la cual se dictan normas de sensibilización, prevención y sanción de formas de violencia y discriminación contra las mujeres, se reforman los Códigos Penal, de Procedimiento Penal, la Ley 294 de 1996 y se dictan otras disposiciones” Artículo 19. Las medidas de atención previstas en esta ley y las que implementen el Gobierno Nacional y las entidades territoriales, buscarán evitar que la atención que reciban la víctima y el agresor sea proporcionada por la misma persona y en el mismo lugar. En las medidas de atención se tendrán en cuenta las mujeres en situación especial de riesgo. (…) Parágrafo 3° La ubicación de las víctimas será reservada para garantizar su protección y seguridad, y las de sus hijas e hijas.</v>
          </cell>
          <cell r="H43"/>
        </row>
        <row r="44">
          <cell r="B44" t="str">
            <v>12) LA ESTABILIDAD MACROECONÓMICA Y FINANCIERA DEL PAÍS</v>
          </cell>
          <cell r="C44" t="str">
            <v>ALTO</v>
          </cell>
          <cell r="D44" t="str">
            <v>LEY 1712 de 2014  "Por medio de la cual se crea la Ley de Transparencia y del Derecho de Acceso a la Información Pública Nacional y se dictan otras disposiciones ARTÍCULO 19 LITERAL H "LA ESTABILIDAD MACROECONÓMICA Y FINANCIERA DEL PAÍS."</v>
          </cell>
          <cell r="E44" t="str">
            <v>INFORMACIÓN PÚBLICA RESERVADA</v>
          </cell>
          <cell r="F44" t="str">
            <v>LEY 1755 DE 2015 "Por medio de la cual se regula el Derecho Fundamental de Petición y se sustituye un título del Código de Procedimiento Administrativo y de lo Contencioso Administrativo." ARTÍCULO 24 LITERAL 4: SON RESERVADOS LOS DOCUMENTOS RELATIVOS A CONDICIONES FINANCIERAS DE OPERACIONES DE CRÉDITO PÚBLICO Y TESORERÍA Y DE LA NACIÓN
LEY 80 DE 1993, "Por la cual se expide el Estatuto General de Contratación de la Administración Pública".
LEY 1712 de 2014  "Por medio de la cual se crea la Ley de Transparencia y del Derecho de Acceso a la Información Pública Nacional y se dictan otras disposiciones ARTÍCULO 19 LITERAL H "LA ESTABILIDAD MACROECONÓMICA Y FINANCIERA DEL PAÍS."</v>
          </cell>
          <cell r="G44" t="str">
            <v>*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4°. Principios de la administración de datos. En el desarrollo, interpretación y aplicación de la presente ley, se tendrán en cuenta, de manera armónica e integral, los principios que a continuación se establecen: c) Principio de circulación restringida. (,,,)Los datos personales, salvo la información pública, no podrán ser accesibles por Internet o por otros medios de divulgación o comunicación masiva, salvo que el acceso sea técnicamente controlable para brindar un conocimiento restringido sólo a los titulares o los usuarios autorizados conforme a la presente ley;
g) Principio de confidencialidad. Todas las personas naturales o jurídicas que intervengan en la administración de datos personales que no tengan la naturaleza de públicos están obligadas en todo tiempo a garantizar la reserva de la información, inclusive después de finalizada su relación con alguna de las labores que comprende la administración de datos, pudiendo sólo realizar suministro o comunicación de datos cuando ello corresponda al desarrollo de las actividades autorizadas en la presente ley y en los términos de la misma.</v>
          </cell>
          <cell r="H44"/>
        </row>
        <row r="45">
          <cell r="B45" t="str">
            <v>13) LA SALUD PÚBLICA</v>
          </cell>
          <cell r="C45" t="str">
            <v>ALTO</v>
          </cell>
          <cell r="D45" t="str">
            <v>LEY 1712 de 2014  "Por medio de la cual se crea la Ley de Transparencia y del Derecho de Acceso a la Información Pública Nacional y se dictan otras disposiciones ARTÍCULO 19 LITERAL I "LA SALUD PÚBLICA."</v>
          </cell>
          <cell r="E45" t="str">
            <v>INFORMACIÓN PÚBLICA RESERVADA</v>
          </cell>
          <cell r="F45" t="str">
            <v>LEY 1712 de 2014  "Por medio de la cual se crea la Ley de Transparencia y del Derecho de Acceso a la Información Pública Nacional y se dictan otras disposiciones ARTÍCULO 19 LITERAL I "LA SALUD PÚBLICA."</v>
          </cell>
          <cell r="G45" t="str">
            <v>LEY 1712 de 2014  "Por medio de la cual se crea la Ley de Transparencia y del Derecho de Acceso a la Información Pública Nacional y se dictan otras disposiciones ARTÍCULO 19 LITERAL I "LA SALUD PÚBLICA."</v>
          </cell>
          <cell r="H45"/>
        </row>
        <row r="46">
          <cell r="B46" t="str">
            <v>14) OPINIONES O PUNTOS DE VISTA QUE FORMAN PARTE DEL PROCESO DELIBERATIVO DE LOS SERVIDORES PÚBLICOS</v>
          </cell>
          <cell r="C46" t="str">
            <v>ALTO</v>
          </cell>
          <cell r="D46" t="str">
            <v>LEY 1712 de 2014  "Por medio de la cual se crea la Ley de Transparencia y del Derecho de Acceso a la Información Pública Nacional y se dictan otras disposiciones ARTÍCULO 19 PARÁGRAFO "SE EXCEPTÚAN TAMBIÉN LOS DOCUMENTOS QUE CONTENGAN LAS OPINIONES O PUNTOS DE VISTA QUE FORMEN PARTE DEL PROCESO DELIBERATIVO DE LOS SERVIDORES PÚBLICOS."</v>
          </cell>
          <cell r="E46" t="str">
            <v>INFORMACIÓN PÚBLICA RESERVADA</v>
          </cell>
          <cell r="F46" t="str">
            <v xml:space="preserve">LEY 1712 DE 2014 "Por medio de la cual se crea la Ley de Transparencia y del Derecho de Acceso a la Información Pública Nacional y se dictan otras disposiciones  ARTÍCULO 19 PARÁGRAFO: SE EXCEPTÚAN TAMBIÉN LOS DOCUMENTOS QUE CONTENGAN LAS OPINIONES O PUNTOS DE VISTA QUE FORMEN PARTE DEL PROCESO DELIBERATIVO DE LOS SERVIDORES PÚBLICOS
CONSTITUCIÓN POLÍTICA - ARTÍCULO 74: TODAS LAS PERSONAS TIENEN DERECHO A ACCEDER A LOS DOCUMENTOS PÚBLICOS SALVO LOS CASOS QUE ESTABLEZCA LA LEY. EL SECRETO PROFESIONAL ES INVIOLABLE.
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1090 DE 2006 "Por la cual se reglamenta el ejercicio de la profesión de Psicología, se dicta el Código Deontológico y Bioético y otras disposiciones"
* LEY 1123 DE 2007. Por la cual se establece el código disciplinario del abogado </v>
          </cell>
          <cell r="G46" t="str">
            <v xml:space="preserve">LEY 1123 DE 2007. Por la cual se establece el código disciplinario del abogado                         Artículo 28. Deberes profesionales del abogado. Son deberes del abogado: (…) 9. Guardar el secreto profesional, incluso después de cesar la prestación de sus servicios
*LEY 1090 DE 2006 "Por la cual se reglamenta el ejercicio de la profesión
de Psicología, se dicta el Código Deontológico y
Bioético y otras disposiciones". ARTICULO 5. Confidencialidad. Los psicólogos tienen una obligación básica respecto a la confidencialidad de la información obtenida de las personas en el desarrollo de su trabajo como psicólogos. Revelarán tal información a los demás solo con el consentimiento de la persona o del
representante legal de la persona, excepto en aquellas circunstancias
particulares en que no hacerlo llevaría a un evidente daño a la persona
u a otros. Los psicólogos informarán a sus usuarios de las limitaciones
legales de la confidencialidad. 
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v>
          </cell>
          <cell r="H46"/>
        </row>
        <row r="47">
          <cell r="B47" t="str">
            <v>N/A</v>
          </cell>
          <cell r="C47" t="str">
            <v>BAJO</v>
          </cell>
          <cell r="D47" t="str">
            <v>N/A</v>
          </cell>
          <cell r="E47" t="str">
            <v>N/A</v>
          </cell>
          <cell r="F47" t="str">
            <v>N/A</v>
          </cell>
          <cell r="G47" t="str">
            <v>N/A</v>
          </cell>
          <cell r="H47" t="str">
            <v>N/A</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Instructivo"/>
      <sheetName val="Tipologías"/>
      <sheetName val="Normatividad"/>
      <sheetName val="Mapa de Procesos"/>
    </sheetNames>
    <sheetDataSet>
      <sheetData sheetId="0"/>
      <sheetData sheetId="1"/>
      <sheetData sheetId="2">
        <row r="33">
          <cell r="B33" t="str">
            <v>1) INFORMACIÓN PÚBLICA</v>
          </cell>
          <cell r="C33" t="str">
            <v>BAJO</v>
          </cell>
          <cell r="D33" t="str">
            <v>N/A</v>
          </cell>
          <cell r="E33" t="str">
            <v>INFORMACIÓN PÚBLICA</v>
          </cell>
          <cell r="F33" t="str">
            <v xml:space="preserve">N/A                                                                                                                                                                                                                                                                                                                                                                                                                                 </v>
          </cell>
          <cell r="G33" t="str">
            <v xml:space="preserve">N/A
</v>
          </cell>
          <cell r="H33" t="str">
            <v>N/A</v>
          </cell>
        </row>
        <row r="34">
          <cell r="B34" t="str">
            <v>2) DATOS PERSONALES</v>
          </cell>
          <cell r="C34" t="str">
            <v>ALTO</v>
          </cell>
          <cell r="D34" t="str">
            <v>LEY 1712 de 2014,  "Por medio de la cual se crea la Ley de Transparencia y del Derecho de Acceso a la Información Pública Nacional y se dictan otras disposiciones ARTÍCULO 18 LITERAL A "EL DERECHO DE TODA PERSONA A LA INTIMIDAD."</v>
          </cell>
          <cell r="E34" t="str">
            <v>INFORMACIÓN PÚBLICA CLASIFICADA</v>
          </cell>
          <cell r="F34" t="str">
            <v xml:space="preserve">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*DECRETO-LEY 4633 DE 2011 “Por medio del cual se dictan medidas de asistencia, atención, reparación integral y de restitución de derechos territoriales a las víctimas pertenecientes a los pueblos y comunidades indígenas”.
*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3°. Definiciones. Para los efectos de la presente ley, se entiende por: e) Dato personal. Es cualquier pieza de información vinculada a una o varias personas determinadas o determinables o que puedan asociarse con una persona natural o jurídica. Los datos impersonales no se sujetan al régimen de protección de datos de la presente ley. Cuando en la presente ley se haga referencia a un dato, se presume que se trata de uso personal. Los datos personales pueden ser públicos, semiprivados o privados;                                                                                                                                                                                                                                                                                      </v>
          </cell>
          <cell r="G34" t="str">
            <v>*LEY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ARTÍCULO 13. DERECHOS Y GARANTÍAS PARA LAS VÍCTIMAS DE VIOLENCIA SEXUAL. numeral 1 Que se preserve en todo momento la intimidad y privacidad manteniendo la confidencialidad de la información sobre su nombre, residencia, teléfono, lugar de trabajo o estudio, entre otros, incluyendo la de su familia y personas allegadas. Esta protección es irrenunciable para las víctimas menores de 18 años.
                                                                                                                                                                                                                                                                                                                                              *DECRETO-LEY 4633 DE 2011 “Por medio del cual se dictan medidas de asistencia, atención, reparación integral y de restitución de derechos territoriales a las víctimas pertenecientes a los pueblos y comunidades indígenas”. Artículo 12.  Reconocimiento y visibilización de los daños y violaciones históricas. (…) Las autoridades indígenas, en su condición de autoridades públicas de carácter especial, tendrán acceso libre y permanente a los documentos y demás medios o fuentes de información que consideren necesarios para el esclarecimiento de la verdad de las violaciones, salvo que los documentos tengan carácter reservado. En los casos de documentación de hechos de violencia sexual, se deberá contar con el consentimiento de las víctimas.
*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4°. Principios de la administración de datos. En el desarrollo, interpretación y aplicación de la presente ley, se tendrán en cuenta, de manera armónica e integral, los principios que a continuación se establecen: c) Principio de circulación restringida. (,,,) Los datos personales, salvo la información pública, no podrán ser accesibles por Internet o por otros medios de divulgación o comunicación masiva, salvo que el acceso sea técnicamente controlable para brindar un conocimiento restringido sólo a los titulares o los usuarios autorizados conforme a la presente ley;
g) Principio de confidencialidad. Todas las personas naturales o jurídicas que intervengan en la administración de datos personales que no tengan la naturaleza de públicos están obligadas en todo tiempo a garantizar la reserva de la información, inclusive después de finalizada su relación con alguna de las labores que comprende la administración de datos, pudiendo sólo realizar suministro o comunicación de datos cuando ello corresponda al desarrollo de las actividades autorizadas en la presente ley y en los términos de la misma.</v>
          </cell>
          <cell r="H3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35">
          <cell r="B35" t="str">
            <v>3) AFECTACIÓN A LA VIDA, LA SALUD O LA SEGURIDAD DE UNA PERSONA</v>
          </cell>
          <cell r="C35" t="str">
            <v>ALTO</v>
          </cell>
          <cell r="D35" t="str">
            <v>LEY 1712, "Por medio de la cual se crea la Ley de Transparencia y del Derecho de Acceso a la Información Pública Nacional y se dictan otras disposiciones" ARTÍCULO 18 LITERAL B "EL DERECHO DE TODA PERSONA A LA VIDA, LA SALUD O LA SEGURIDAD."</v>
          </cell>
          <cell r="E35" t="str">
            <v>INFORMACIÓN PÚBLICA CLASIFICADA</v>
          </cell>
          <cell r="F35" t="str">
            <v>LEY 1581 DE 2012 "por medio de la cual se dictan disposiciones generales para la protección de datos personales, reglamentada por el decreto 1377 de 2013" ARTÍCULO 4  Principios para el Tratamiento de datos personales. En el desarrollo, interpretación y aplicación de la presente ley, se aplicarán, de manera armónica e integral, los siguientes principios: (...) f) Principio de acceso y circulación restringida: El Tratamiento se sujeta a los límites que se derivan de la naturaleza de los datos personales, de las disposiciones de la presente ley y la Constitución. En este sentido, el Tratamiento sólo podrá hacerse por personas autorizadas por el Titular y/o por las personas previstas en la presente ley;
Los datos personales, salvo la información pública, no podrán estar disponibles en Internet u otros medios de divulgación o comunicación masiva, salvo que el acceso sea técnicamente controlable para brindar un conocimiento restringido sólo a los Titulares o terceros autorizados conforme a la presente ley;(...) . 
ARTÍCULO 17:  CONSERVAR LA INFORMACIÓN BAJO LAS CONDICIONES DE SEGURIDAD NECESARIAS PARA IMPEDIR SU ADULTERACIÓN, PÉRDIDA, CONSULTA, USO O ACCESO NO AUTORIZADO O FRAUDULENTO
*LEY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*LEY 1257 DE 2008  “Por  la cual se dictan normas de sensibilización, prevención y sanción de formas de violencia y discriminación contra las mujeres, se reforman los Códigos Penal, de Procedimiento Penal, la Ley 294 de 1996 y se dictan otras disposiciones”
*LEY 1448 DE 2011 Por la cual se dictan medidas de atención, asistencia y reparación integral a las víctimas del conflicto armado interno y se dictan otras disposiciones. ARTÍCULO 28. DERECHOS DE LAS VÍCTIMAS. Las víctimas de las violaciones contempladas en el artículo 3o de la presente Ley, tendrán entre otros los siguientes derechos en el marco de la normatividad vigente: (…) 12. Derecho de las mujeres a vivir libres de violencia (…)
LEY 1090 DE 2006 "Por la cual se reglamenta el ejercicio de la profesión de Psicología, se dicta el Código Deontológico y Bioético y otras disposiciones"</v>
          </cell>
          <cell r="G35" t="str">
            <v xml:space="preserve">*LEY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ARTÍCULO 31  SISTEMA UNIFICADO DE INFORMACIÓN SOBRE VIOLENCIA SEXUAL (…) El Sistema de Registro Unificado de Casos de Violencia contra la Mujer señalado en el inciso primero deberá establecer parámetros de transparencia, de seguridad y privacidad de las víctimas, y de accesibilidad. La información deberá ser pública y continuamente actualizada a través de la página web que determine la entidad responsable del mismo, respetando la reserva sobre la identidad de las víctimas. Parágrafo 3° La ubicación de las víctimas será reservada para garantizar su protección y seguridad, y las de sus hijas es hijas (…) 
                                                                                                                                                                                                                                                                                                                                                          *LEY 1257 DE 2008 “Por  la cual se dictan normas de sensibilización, prevención y sanción de formas de violencia y discriminación contra las mujeres, se reforman los Códigos Penal, de Procedimiento Penal, la Ley 294 de 1996 y se dictan otras disposiciones” Artículo  8°. Derechos de las víctimas de Violencia. Reglamentado por el Decreto Nacional 4796 de 2011. Toda víctima de alguna de las formas de violencia previstas en la presente ley, además de los contemplados en el artículo 11 de la Ley 906 de 2004 y el artículo 15 de la Ley 360 de 1997, tiene derecho a: (…) f) Ser tratada con reserva de identidad al recibir la asistencia médica, legal, o asistencia social respecto de sus datos personales, los de sus descendientes o los de cualquiera otra persona que esté bajo su guarda o custodia  </v>
          </cell>
          <cell r="H35"/>
        </row>
        <row r="36">
          <cell r="B36" t="str">
            <v>4) SECRETOS COMERCIALES, INDUSTRIALES Y PROFESIONALES</v>
          </cell>
          <cell r="C36" t="str">
            <v>ALTO</v>
          </cell>
          <cell r="D36" t="str">
            <v>* LEY 1712, DE 2014 "Por medio de la cual se crea la Ley de Transparencia y del Derecho de Acceso a la Información Pública Nacional y se dictan otras disposiciones". ARTÍCULO 18 LITERAL C "LOS SECRETOS COMERCIALES, INDUSTRIALES Y PROFESIONALES</v>
          </cell>
          <cell r="E36" t="str">
            <v>INFORMACIÓN PÚBLICA CLASIFICADA</v>
          </cell>
          <cell r="F36" t="str">
            <v>CONSTITUCIÓN POLÍTICA - ARTÍCULO 74: TODAS LAS PERSONAS TIENEN DERECHO A ACCEDER A LOS DOCUMENTOS PÚBLICOS SALVO LOS CASOS QUE ESTABLEZCA LA LEY. EL SECRETO PROFESIONAL ES INVIOLABLE.
*LEY 1712, DE 2014 "Por medio de la cual se crea la Ley de Transparencia y del Derecho de Acceso a la Información Pública Nacional y se dictan otras disposiciones". ARTÍCULO 18 Información exceptuada por daño de derechos a personas naturales o jurídicas. (...) LITERAL C "LOS SECRETOS COMERCIALES, INDUSTRIALES Y PROFESIONALES. 
LEY 1755 DE 2015 "Por medio de la cual se regula el Derecho Fundamental de Petición y se sustituye un título del Código de Procedimiento Administrativo y de lo Contencioso Administrativo." ARTÍCULO 24 Informaciones y documentos reservados. Solo tendrán carácter reservado las informaciones y documentos expresamente sometidos a reserva por la Constitución Política o la ley, y en especial:  (...)LITERAL  6. Los protegidos por el secreto comercial o industrial, así como los planes estratégicos de las empresas públicas de servicios públicos.(...) 
*LEY 1090 DE 2006 "Por la cual se reglamenta el ejercicio de la profesión de Psicología, se dicta el Código Deontológico y Bioético y otras disposiciones"
* LEY 1123 DE 2007. Por la cual se establece el código disciplinario del abogado</v>
          </cell>
          <cell r="G36" t="str">
            <v xml:space="preserve">LEY 1123 DE 2007. Por la cual se establece el código disciplinario del abogado                         Artículo 28. Deberes profesionales del abogado. Son deberes del abogado: (…) 9. Guardar el secreto profesional, incluso después de cesar la prestación de sus servicios
*LEY 1090 DE 2006 "Por la cual se reglamenta el ejercicio de la profesión
de Psicología, se dicta el Código Deontológico y
Bioético y otras disposiciones". ARTICULO 5. Confidencialidad. Los psicólogos tienen una obligación básica respecto a la confidencialidad de la información obtenida de las personas en el desarrollo de su trabajo como psicólogos. Revelarán tal información a los demás solo con el consentimiento de la persona o del representante legal de la persona, excepto en aquellas circunstancias particulares en que no hacerlo llevaría a un evidente daño a la persona u a otros. Los psicólogos informarán a sus usuarios de las limitaciones legales de la confidencialidad. 
</v>
          </cell>
          <cell r="H36"/>
        </row>
        <row r="37">
          <cell r="B37" t="str">
            <v>5) LA DEFENSA Y SEGURIDAD NACIONAL</v>
          </cell>
          <cell r="C37" t="str">
            <v>ALTO</v>
          </cell>
          <cell r="D37" t="str">
            <v>LEY 1712 de 2014  "Por medio de la cual se crea la Ley de Transparencia y del Derecho de Acceso a la Información Pública Nacional y se dictan otras disposiciones"ARTÍCULO 19 LITERAL A "LA DEFENSA Y SEGURIDAD NACIONAL."</v>
          </cell>
          <cell r="E37" t="str">
            <v>INFORMACIÓN PÚBLICA RESERVADA</v>
          </cell>
          <cell r="F37" t="str">
            <v xml:space="preserve">LEY 1755 DE 2015 "Por medio de la cual se regula el Derecho Fundamental de Petición y se sustituye un título del Código de Procedimiento Administrativo y de lo Contencioso Administrativo."  ARTÍCULO  24. INFORMACIONES Y DOCUMENTOS RESERVADOS. SOLO TENDRÁN CARÁCTER RESERVADO LAS INFORMACIONES Y DOCUMENTOS EXPRESAMENTE SOMETIDOS A RESERVA POR LA CONSTITUCIÓN POLÍTICA O LA LEY, Y EN ESPECIAL:
1. LOS RELACIONADOS CON LA DEFENSA O SEGURIDAD NACIONALES.
LEY 1712 de 2014  "Por medio de la cual se crea la Ley de Transparencia y del Derecho de Acceso a la Información Pública Nacional y se dictan otras disposiciones"ARTÍCULO 19 LITERAL A "LA DEFENSA Y SEGURIDAD NACIONAL."
</v>
          </cell>
          <cell r="G37" t="str">
            <v>LEY 1712 de 2014  "Por medio de la cual se crea la Ley de Transparencia y del Derecho de Acceso a la Información Pública Nacional y se dictan otras disposiciones"ARTÍCULO 19 LITERAL A "LA DEFENSA Y SEGURIDAD NACIONAL."</v>
          </cell>
          <cell r="H37"/>
        </row>
        <row r="38">
          <cell r="B38" t="str">
            <v>6) LA SEGURIDAD PÚBLICA</v>
          </cell>
          <cell r="C38" t="str">
            <v>ALTO</v>
          </cell>
          <cell r="D38" t="str">
            <v>LEY 1712 de 2014 "Por medio de la cual se crea la Ley de Transparencia y del Derecho de Acceso a la Información Pública Nacional y se dictan otras disposiciones ARTÍCULO 19 LITERAL B "LA SEGURIDAD PÚBLICA."</v>
          </cell>
          <cell r="E38" t="str">
            <v>INFORMACIÓN PÚBLICA RESERVADA</v>
          </cell>
          <cell r="F38" t="str">
            <v>* LEY 1448-2011 "Por la cual se dictan medidas de atención, asistencia y reparación integral a las víctimas del conflicto armado interno y se dictan otras disposiciones" 
LEY 1712 de 2014 "Por medio de la cual se crea la Ley de Transparencia y del Derecho de Acceso a la Información Pública Nacional y se dictan otras disposiciones ARTÍCULO 19 LITERAL B "LA SEGURIDAD PÚBLICA."</v>
          </cell>
          <cell r="G38" t="str">
            <v>* LEY 1448-2011 "Por la cual se dictan medidas de atención, asistencia y reparación integral a las víctimas del conflicto armado interno y se dictan otras disposiciones" ARTÍCULO 23.  Las víctimas, sus familiares y la sociedad en general, tienen el derecho imprescriptible e inalienable a conocer la verdad acerca de los motivos y las circunstancias en que se cometieron las violaciones de que trata el artículo 3o de la presente Ley, y en caso de fallecimiento o desaparición, acerca de la suerte que corrió la víctima, y al esclarecimiento de su paradero. La Fiscalía General de la Nación y los organismos de policía judicial deberán garantizar el derecho a la búsqueda de las víctimas mientras no sean halladas vivas o muertas. El Estado debe garantizar el derecho y acceso a la información por parte de la víctima, sus representantes y abogados con el objeto de posibilitar la materialización de sus derechos, en el marco de las normas que establecen reserva legal y regulan el manejo de información confidencial.
LEY 1712 de 2014 "Por medio de la cual se crea la Ley de Transparencia y del Derecho de Acceso a la Información Pública Nacional y se dictan otras disposiciones ARTÍCULO 19 LITERAL B "LA SEGURIDAD PÚBLICA."</v>
          </cell>
          <cell r="H38"/>
        </row>
        <row r="39">
          <cell r="B39" t="str">
            <v>7) LAS RELACIONES INTERNACIONALES</v>
          </cell>
          <cell r="C39" t="str">
            <v>ALTO</v>
          </cell>
          <cell r="D39" t="str">
            <v>LEY 1712 de 2014  "Por medio de la cual se crea la Ley de Transparencia y del Derecho de Acceso a la Información Pública Nacional y se dictan otras disposicionesARTÍCULO 19 LITERAL C "LAS RELACIONES INTERNACIONALES."</v>
          </cell>
          <cell r="E39" t="str">
            <v>INFORMACIÓN PÚBLICA RESERVADA</v>
          </cell>
          <cell r="F39" t="str">
            <v>LEY 1755 DE 2015 "Por medio de la cual se regula el Derecho Fundamental de Petición y se sustituye un título del Código de Procedimiento Administrativo y de lo Contencioso Administrativo." ARTÍCULO 24 LITERAL 2: TENDRÁN CARÁCTER RESERVADO LAS INFORMACIONES Y DOCUMENTOS EXPRESAMENTE SOMETIDOS A RESERVA POR LA CONSTITUCIÓN POLÍTICA Y EN ESPECIAL LAS INSTRUCCIONES EN MATERIA DIPLOMÁTICA
LEY 1712 de 2014  "Por medio de la cual se crea la Ley de Transparencia y del Derecho de Acceso a la Información Pública Nacional y se dictan otras disposicionesARTÍCULO 19 LITERAL C "LAS RELACIONES INTERNACIONALES."</v>
          </cell>
          <cell r="G39" t="str">
            <v>LEY 1712 de 2014  "Por medio de la cual se crea la Ley de Transparencia y del Derecho de Acceso a la Información Pública Nacional y se dictan otras disposicionesARTÍCULO 19 LITERAL C "LAS RELACIONES INTERNACIONALES."</v>
          </cell>
          <cell r="H39"/>
        </row>
        <row r="40">
          <cell r="B40" t="str">
            <v>8) LA PREVENCIÓN, INVESTIGACIÓN Y PERSECUCIÓN DE LOS DELITOS Y LAS FALTAS DISCIPLINARIAS</v>
          </cell>
          <cell r="C40" t="str">
            <v>ALTO</v>
          </cell>
          <cell r="D40" t="str">
            <v>LEY 1712 de 2014  "Por medio de la cual se crea la Ley de Transparencia y del Derecho de Acceso a la Información Pública Nacional y se dictan otras disposiciones" ARTÍCULO 19 LITERAL D "LA PREVENCIÓN, INVESTIGACIÓN Y PERSECUCIÓN DE LOS DELITOS Y LAS FALTAS DISCIPLINARIAS, MIENTRAS QUE NO SE HAGA EFECTIVA LA MEDIDA DE ASEGURAMIENTO O SE FORMULE PLIEGO DE CARGOS, SEGÚN EL CASO."</v>
          </cell>
          <cell r="E40" t="str">
            <v>INFORMACIÓN PÚBLICA RESERVADA</v>
          </cell>
          <cell r="F40" t="str">
            <v xml:space="preserve">LEY 1952 DE 2019 "Por la cual se expide el Código General Disciplinario" que derogan la Ley 734 de 2002 y algunas disposiciones de la Ley 1474 de 2011, relacionadas con el derecho disciplinario". Reformada por la Ley 2094 de 2021
ARTÍCULO 115, Ley 1952 de 2019: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v>
          </cell>
          <cell r="G40" t="str">
            <v>LEY 1712 de 2014  "Por medio de la cual se crea la Ley de Transparencia y del Derecho de Acceso a la Información Pública Nacional y se dictan otras disposiciones" ARTÍCULO 19 LITERAL D "LA PREVENCIÓN, INVESTIGACIÓN Y PERSECUCIÓN DE LOS DELITOS Y LAS FALTAS DISCIPLINARIAS, MIENTRAS QUE NO SE HAGA EFECTIVA LA MEDIDA DE ASEGURAMIENTO O SE FORMULE PLIEGO DE CARGOS, SEGÚN EL CASO."</v>
          </cell>
          <cell r="H40"/>
        </row>
        <row r="41">
          <cell r="B41" t="str">
            <v>9) EL DEBIDO PROCESO Y LA IGUALDAD DE LAS PARTES EN LOS PROCESOS JUDICIALES</v>
          </cell>
          <cell r="C41" t="str">
            <v>ALTO</v>
          </cell>
          <cell r="D41" t="str">
            <v>LEY 1712 de 2014  "Por medio de la cual se crea la Ley de Transparencia y del Derecho de Acceso a la Información Pública Nacional y se dictan otras disposiciones ARTÍCULO 19 LITERAL E "EL DEBIDO PROCESO Y LA IGUALDAD DE LAS PARTES EN LOS PROCESOS JUDICIALES."</v>
          </cell>
          <cell r="E41" t="str">
            <v>INFORMACIÓN PÚBLICA RESERVADA</v>
          </cell>
          <cell r="F41" t="str">
            <v>* LEY 1564 DE 2012 "Por medio de la cual se expide el Código General del Proceso y se dictan otras disposiciones." ARTÍCULO 3  PROCESO ORAL Y POR AUDIENCIAS. Las actuaciones se cumplirán en forma oral, pública y en audiencias, salvo las que expresamente se autorice realizar por escrito o estén amparadas por reserva.
*LEY 1437 DE 2011 "Por la cual se expide el Código de Procedimiento Administrativo y de lo Contencioso Administrativo" ARTÍCULO 3 NUMERAL 8. En virtud del principio de transparencia, la actividad administrativa es del dominio público, por consiguiente, toda persona puede conocer las actuaciones de la administración, salvo reserva legal.
*DECRETO-LEY 4633 DE 2011 “Por medio del cual se dictan medidas de asistencia, atención, reparación integral y de restitución de derechos territoriales a las víctimas pertenecientes a los pueblos y comunidades indígenas”.Artículo 12. Reconocimiento y visibilizarían de los daños y violaciones históricas. (…) El Estado reconocerá públicamente las violaciones, exclusiones y discriminaciones profundizadas e invisibilizadas de las que trata el presente decreto, así como la especial afectación a las mujeres indígenas, siempre que las víctimas así lo autoricen (…).
                                                                                                                                                                                                                                                                                                                                                       *LEY 1257 DE  2008 “Por  la cual se dictan normas de sensibilización, prevención y sanción de formas de violencia y discriminación contra las mujeres, se reforman los Códigos Penal, de Procedimiento Penal, la Ley 294 de 1996 y se dictan otras disposiciones” Artículo  8°. Derechos de las víctimas de Violencia. Reglamentado por el Decreto Nacional 4796 de 2011. Toda víctima de alguna de las formas de violencia previstas en la presente ley, además de los contemplados en el artículo 11 de la Ley 906 de 2004 y el artículo 15 de la Ley 360 de 1997, tiene derecho a: (…) k) A decidir voluntariamente si puede ser confrontada con el agresor en cualquiera de los espacios de atención y en los procedimientos administrativos, judiciales o de otro tipo.
                                                                                                                                                                 * LEY LEY 1448-2011 "Por la cual se dictan medidas de atención, asistencia y reparación integral a las víctimas del conflicto armado interno y se dictan otras disposiciones"ARTÍCULO 7o. GARANTÍA DEL DEBIDO PROCESO.  El Estado a través de los órganos competentes debe garantizar un proceso justo y eficaz, enmarcado en las condiciones que fija el artículo 29 de la Constitución Política.</v>
          </cell>
          <cell r="G41" t="str">
            <v>*LEY 1257 DE  2008, “Por  la cual se dictan normas de sensibilización, prevención y sanción de formas de violencia y discriminación contra las mujeres, se reforman los Códigos Penal, de Procedimiento Penal, la Ley 294 de 1996 y se dictan otras disposiciones” Artículo 19. Las medidas de atención previstas en esta ley y las que implementen el Gobierno Nacional y las entidades territoriales, buscarán evitar que la atención que reciban la víctima y el agresor sea proporcionada por la misma persona y en el mismo lugar. En las medidas de atención se tendrán en cuenta las mujeres en situación especial de riesgo. (…) Parágrafo 3° La ubicación de las víctimas será reservada para garantizar su protección y seguridad, y las de sus hijas e hijas.</v>
          </cell>
          <cell r="H41"/>
        </row>
        <row r="42">
          <cell r="B42" t="str">
            <v>10) LA ADMINISTRACIÓN EFECTIVA DE LA JUSTICIA</v>
          </cell>
          <cell r="C42" t="str">
            <v>ALTO</v>
          </cell>
          <cell r="D42" t="str">
            <v>LEY 1712 de 2014  "Por medio de la cual se crea la Ley de Transparencia y del Derecho de Acceso a la Información Pública Nacional y se dictan otras disposiciones ARTÍCULO 19 LITERAL F "LA ADMINISTRACIÓN EFECTIVA DE LA JUSTICIA."</v>
          </cell>
          <cell r="E42" t="str">
            <v>INFORMACIÓN PÚBLICA RESERVADA</v>
          </cell>
          <cell r="F42" t="str">
            <v>LEY 1952 DE 2019 "Por la cual se expide el Código General Disciplinario" que derogan la Ley 734 de 2002 y algunas disposiciones de la Ley 1474 de 2011, relacionadas con el derecho disciplinario". Reformada por la Ley 2094 de 2021
ARTÍCULO 115, Ley 1952 de 2019: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*LEY 1448-2011 "Por la cual se dictan medidas de atención, asistencia y reparación integral a las víctimas del conflicto armado interno y se dictan otras disposiciones"ARTÍCULO 28  DERECHOS DE LAS VÍCTIMAS. Las víctimas de las violaciones contempladas en el artículo 3o de la presente Ley, tendrán entre otros los siguientes derechos en el marco de la normatividad vigente: (…) 11. Derecho a conocer el estado de procesos judiciales y administrativos que se estén adelantando, en los que tengan un interés como parte o intervinientes (…). *ARTÍCULO 30. LEY 1448-2011 PRINCIPIO DE PUBLICIDAD. El Estado a través de las diferentes entidades a las cuales se asignan responsabilidades en relación con las medidas contempladas en esta ley, deberá promover mecanismos de publicidad eficaces, los cuales estarán dirigidos a las víctimas. A través de estos deberán brindar información y orientar a las víctimas acerca de los derechos, medidas y recursos con los que cuenta, al igual que sobre los medios y rutas judiciales y administrativas a través de las cuales podrán acceder para el ejercicio de sus derechos.</v>
          </cell>
          <cell r="G42" t="str">
            <v>* LEY 1448-2011 "Por la cual se dictan medidas de atención, asistencia y reparación integral a las víctimas del conflicto armado interno y se dictan otras disposiciones" ARTÍCULO 23.  Las víctimas, sus familiares y la sociedad en general, tienen el derecho imprescriptible e inalienable a conocer la verdad acerca de los motivos y las circunstancias en que se cometieron las violaciones de que trata el artículo 3o de la presente Ley, y en caso de fallecimiento o desaparición, acerca de la suerte que corrió la víctima, y al esclarecimiento de su paradero. La Fiscalía General de la Nación y los organismos de policía judicial deberán garantizar el derecho a la búsqueda de las víctimas mientras no sean halladas vivas o muertas. El Estado debe garantizar el derecho y acceso a la información por parte de la víctima, sus representantes y abogados con el objeto de posibilitar la materialización de sus derechos, en el marco de las normas que establecen reserva legal y regulan el manejo de información confidencial.</v>
          </cell>
          <cell r="H42"/>
        </row>
        <row r="43">
          <cell r="B43" t="str">
            <v>11) LOS DERECHOS DE LA INFANCIA Y LA ADOLESCENCIA</v>
          </cell>
          <cell r="C43" t="str">
            <v>ALTO</v>
          </cell>
          <cell r="D43" t="str">
            <v>LEY 1712 de 2014  "Por medio de la cual se crea la Ley de Transparencia y del Derecho de Acceso a la Información Pública Nacional y se dictan otras disposiciones ARTÍCULO 19 LITERAL G "LOS DERECHOS DE LA INFANCIA Y LA ADOLESCENCIA."</v>
          </cell>
          <cell r="E43" t="str">
            <v>INFORMACIÓN PÚBLICA RESERVADA</v>
          </cell>
          <cell r="F43" t="str">
            <v>LEY 1581 DE 2012 "por medio de la cual se dictan disposiciones generales para la protección de datos personales ", REGLAMENTADA POR EL DECRETO 1377 DE 2013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43" t="str">
            <v>*LEY 1257 DE 2008 “Por  la cual se dictan normas de sensibilización, prevención y sanción de formas de violencia y discriminación contra las mujeres, se reforman los Códigos Penal, de Procedimiento Penal, la Ley 294 de 1996 y se dictan otras disposiciones” Artículo 19. Las medidas de atención previstas en esta ley y las que implementen el Gobierno Nacional y las entidades territoriales, buscarán evitar que la atención que reciban la víctima y el agresor sea proporcionada por la misma persona y en el mismo lugar. En las medidas de atención se tendrán en cuenta las mujeres en situación especial de riesgo. (…) Parágrafo 3° La ubicación de las víctimas será reservada para garantizar su protección y seguridad, y las de sus hijas e hijas.</v>
          </cell>
          <cell r="H43"/>
        </row>
        <row r="44">
          <cell r="B44" t="str">
            <v>12) LA ESTABILIDAD MACROECONÓMICA Y FINANCIERA DEL PAÍS</v>
          </cell>
          <cell r="C44" t="str">
            <v>ALTO</v>
          </cell>
          <cell r="D44" t="str">
            <v>LEY 1712 de 2014  "Por medio de la cual se crea la Ley de Transparencia y del Derecho de Acceso a la Información Pública Nacional y se dictan otras disposiciones ARTÍCULO 19 LITERAL H "LA ESTABILIDAD MACROECONÓMICA Y FINANCIERA DEL PAÍS."</v>
          </cell>
          <cell r="E44" t="str">
            <v>INFORMACIÓN PÚBLICA RESERVADA</v>
          </cell>
          <cell r="F44" t="str">
            <v>LEY 1755 DE 2015 "Por medio de la cual se regula el Derecho Fundamental de Petición y se sustituye un título del Código de Procedimiento Administrativo y de lo Contencioso Administrativo." ARTÍCULO 24 LITERAL 4: SON RESERVADOS LOS DOCUMENTOS RELATIVOS A CONDICIONES FINANCIERAS DE OPERACIONES DE CRÉDITO PÚBLICO Y TESORERÍA Y DE LA NACIÓN
LEY 80 DE 1993, "Por la cual se expide el Estatuto General de Contratación de la Administración Pública".
LEY 1712 de 2014  "Por medio de la cual se crea la Ley de Transparencia y del Derecho de Acceso a la Información Pública Nacional y se dictan otras disposiciones ARTÍCULO 19 LITERAL H "LA ESTABILIDAD MACROECONÓMICA Y FINANCIERA DEL PAÍS."</v>
          </cell>
          <cell r="G44" t="str">
            <v>*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4°. Principios de la administración de datos. En el desarrollo, interpretación y aplicación de la presente ley, se tendrán en cuenta, de manera armónica e integral, los principios que a continuación se establecen: c) Principio de circulación restringida. (,,,)Los datos personales, salvo la información pública, no podrán ser accesibles por Internet o por otros medios de divulgación o comunicación masiva, salvo que el acceso sea técnicamente controlable para brindar un conocimiento restringido sólo a los titulares o los usuarios autorizados conforme a la presente ley;
g) Principio de confidencialidad. Todas las personas naturales o jurídicas que intervengan en la administración de datos personales que no tengan la naturaleza de públicos están obligadas en todo tiempo a garantizar la reserva de la información, inclusive después de finalizada su relación con alguna de las labores que comprende la administración de datos, pudiendo sólo realizar suministro o comunicación de datos cuando ello corresponda al desarrollo de las actividades autorizadas en la presente ley y en los términos de la misma.</v>
          </cell>
          <cell r="H44"/>
        </row>
        <row r="45">
          <cell r="B45" t="str">
            <v>13) LA SALUD PÚBLICA</v>
          </cell>
          <cell r="C45" t="str">
            <v>ALTO</v>
          </cell>
          <cell r="D45" t="str">
            <v>LEY 1712 de 2014  "Por medio de la cual se crea la Ley de Transparencia y del Derecho de Acceso a la Información Pública Nacional y se dictan otras disposiciones ARTÍCULO 19 LITERAL I "LA SALUD PÚBLICA."</v>
          </cell>
          <cell r="E45" t="str">
            <v>INFORMACIÓN PÚBLICA RESERVADA</v>
          </cell>
          <cell r="F45" t="str">
            <v>LEY 1712 de 2014  "Por medio de la cual se crea la Ley de Transparencia y del Derecho de Acceso a la Información Pública Nacional y se dictan otras disposiciones ARTÍCULO 19 LITERAL I "LA SALUD PÚBLICA."</v>
          </cell>
          <cell r="G45" t="str">
            <v>LEY 1712 de 2014  "Por medio de la cual se crea la Ley de Transparencia y del Derecho de Acceso a la Información Pública Nacional y se dictan otras disposiciones ARTÍCULO 19 LITERAL I "LA SALUD PÚBLICA."</v>
          </cell>
          <cell r="H45"/>
        </row>
        <row r="46">
          <cell r="B46" t="str">
            <v>14) OPINIONES O PUNTOS DE VISTA QUE FORMAN PARTE DEL PROCESO DELIBERATIVO DE LOS SERVIDORES PÚBLICOS</v>
          </cell>
          <cell r="C46" t="str">
            <v>ALTO</v>
          </cell>
          <cell r="D46" t="str">
            <v>LEY 1712 de 2014  "Por medio de la cual se crea la Ley de Transparencia y del Derecho de Acceso a la Información Pública Nacional y se dictan otras disposiciones ARTÍCULO 19 PARÁGRAFO "SE EXCEPTÚAN TAMBIÉN LOS DOCUMENTOS QUE CONTENGAN LAS OPINIONES O PUNTOS DE VISTA QUE FORMEN PARTE DEL PROCESO DELIBERATIVO DE LOS SERVIDORES PÚBLICOS."</v>
          </cell>
          <cell r="E46" t="str">
            <v>INFORMACIÓN PÚBLICA RESERVADA</v>
          </cell>
          <cell r="F46" t="str">
            <v xml:space="preserve">LEY 1712 DE 2014 "Por medio de la cual se crea la Ley de Transparencia y del Derecho de Acceso a la Información Pública Nacional y se dictan otras disposiciones  ARTÍCULO 19 PARÁGRAFO: SE EXCEPTÚAN TAMBIÉN LOS DOCUMENTOS QUE CONTENGAN LAS OPINIONES O PUNTOS DE VISTA QUE FORMEN PARTE DEL PROCESO DELIBERATIVO DE LOS SERVIDORES PÚBLICOS
CONSTITUCIÓN POLÍTICA - ARTÍCULO 74: TODAS LAS PERSONAS TIENEN DERECHO A ACCEDER A LOS DOCUMENTOS PÚBLICOS SALVO LOS CASOS QUE ESTABLEZCA LA LEY. EL SECRETO PROFESIONAL ES INVIOLABLE.
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1090 DE 2006 "Por la cual se reglamenta el ejercicio de la profesión de Psicología, se dicta el Código Deontológico y Bioético y otras disposiciones"
* LEY 1123 DE 2007. Por la cual se establece el código disciplinario del abogado </v>
          </cell>
          <cell r="G46" t="str">
            <v xml:space="preserve">LEY 1123 DE 2007. Por la cual se establece el código disciplinario del abogado                         Artículo 28. Deberes profesionales del abogado. Son deberes del abogado: (…) 9. Guardar el secreto profesional, incluso después de cesar la prestación de sus servicios
*LEY 1090 DE 2006 "Por la cual se reglamenta el ejercicio de la profesión
de Psicología, se dicta el Código Deontológico y
Bioético y otras disposiciones". ARTICULO 5. Confidencialidad. Los psicólogos tienen una obligación básica respecto a la confidencialidad de la información obtenida de las personas en el desarrollo de su trabajo como psicólogos. Revelarán tal información a los demás solo con el consentimiento de la persona o del
representante legal de la persona, excepto en aquellas circunstancias
particulares en que no hacerlo llevaría a un evidente daño a la persona
u a otros. Los psicólogos informarán a sus usuarios de las limitaciones
legales de la confidencialidad. 
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v>
          </cell>
          <cell r="H46"/>
        </row>
        <row r="47">
          <cell r="B47" t="str">
            <v>N/A</v>
          </cell>
          <cell r="C47" t="str">
            <v>BAJO</v>
          </cell>
          <cell r="D47" t="str">
            <v>N/A</v>
          </cell>
          <cell r="E47" t="str">
            <v>N/A</v>
          </cell>
          <cell r="F47" t="str">
            <v>N/A</v>
          </cell>
          <cell r="G47" t="str">
            <v>N/A</v>
          </cell>
          <cell r="H47" t="str">
            <v>N/A</v>
          </cell>
        </row>
      </sheetData>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Instructivo"/>
      <sheetName val="Tipologías"/>
      <sheetName val="Normatividad"/>
      <sheetName val="Mapa de Procesos"/>
    </sheetNames>
    <sheetDataSet>
      <sheetData sheetId="0"/>
      <sheetData sheetId="1"/>
      <sheetData sheetId="2">
        <row r="33">
          <cell r="B33" t="str">
            <v>1) INFORMACIÓN PÚBLICA</v>
          </cell>
          <cell r="C33" t="str">
            <v>BAJO</v>
          </cell>
          <cell r="D33" t="str">
            <v>N/A</v>
          </cell>
          <cell r="E33" t="str">
            <v>INFORMACIÓN PÚBLICA</v>
          </cell>
          <cell r="F33" t="str">
            <v xml:space="preserve">N/A                                                                                                                                                                                                                                                                                                                                                                                                                                 </v>
          </cell>
          <cell r="G33" t="str">
            <v xml:space="preserve">N/A
</v>
          </cell>
          <cell r="H33" t="str">
            <v>N/A</v>
          </cell>
        </row>
        <row r="34">
          <cell r="B34" t="str">
            <v>2) DATOS PERSONALES</v>
          </cell>
          <cell r="C34" t="str">
            <v>ALTO</v>
          </cell>
          <cell r="D34" t="str">
            <v>LEY 1712 de 2014,  "Por medio de la cual se crea la Ley de Transparencia y del Derecho de Acceso a la Información Pública Nacional y se dictan otras disposiciones ARTÍCULO 18 LITERAL A "EL DERECHO DE TODA PERSONA A LA INTIMIDAD."</v>
          </cell>
          <cell r="E34" t="str">
            <v>INFORMACIÓN PÚBLICA CLASIFICADA</v>
          </cell>
          <cell r="F34" t="str">
            <v xml:space="preserve">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*DECRETO-LEY 4633 DE 2011 “Por medio del cual se dictan medidas de asistencia, atención, reparación integral y de restitución de derechos territoriales a las víctimas pertenecientes a los pueblos y comunidades indígenas”.
*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3°. Definiciones. Para los efectos de la presente ley, se entiende por: e) Dato personal. Es cualquier pieza de información vinculada a una o varias personas determinadas o determinables o que puedan asociarse con una persona natural o jurídica. Los datos impersonales no se sujetan al régimen de protección de datos de la presente ley. Cuando en la presente ley se haga referencia a un dato, se presume que se trata de uso personal. Los datos personales pueden ser públicos, semiprivados o privados;                                                                                                                                                                                                                                                                                      </v>
          </cell>
          <cell r="G34" t="str">
            <v>*LEY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ARTÍCULO 13. DERECHOS Y GARANTÍAS PARA LAS VÍCTIMAS DE VIOLENCIA SEXUAL. numeral 1 Que se preserve en todo momento la intimidad y privacidad manteniendo la confidencialidad de la información sobre su nombre, residencia, teléfono, lugar de trabajo o estudio, entre otros, incluyendo la de su familia y personas allegadas. Esta protección es irrenunciable para las víctimas menores de 18 años.
                                                                                                                                                                                                                                                                                                                                              *DECRETO-LEY 4633 DE 2011 “Por medio del cual se dictan medidas de asistencia, atención, reparación integral y de restitución de derechos territoriales a las víctimas pertenecientes a los pueblos y comunidades indígenas”. Artículo 12.  Reconocimiento y visibilización de los daños y violaciones históricas. (…) Las autoridades indígenas, en su condición de autoridades públicas de carácter especial, tendrán acceso libre y permanente a los documentos y demás medios o fuentes de información que consideren necesarios para el esclarecimiento de la verdad de las violaciones, salvo que los documentos tengan carácter reservado. En los casos de documentación de hechos de violencia sexual, se deberá contar con el consentimiento de las víctimas.
*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4°. Principios de la administración de datos. En el desarrollo, interpretación y aplicación de la presente ley, se tendrán en cuenta, de manera armónica e integral, los principios que a continuación se establecen: c) Principio de circulación restringida. (,,,) Los datos personales, salvo la información pública, no podrán ser accesibles por Internet o por otros medios de divulgación o comunicación masiva, salvo que el acceso sea técnicamente controlable para brindar un conocimiento restringido sólo a los titulares o los usuarios autorizados conforme a la presente ley;
g) Principio de confidencialidad. Todas las personas naturales o jurídicas que intervengan en la administración de datos personales que no tengan la naturaleza de públicos están obligadas en todo tiempo a garantizar la reserva de la información, inclusive después de finalizada su relación con alguna de las labores que comprende la administración de datos, pudiendo sólo realizar suministro o comunicación de datos cuando ello corresponda al desarrollo de las actividades autorizadas en la presente ley y en los términos de la misma.</v>
          </cell>
          <cell r="H3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35">
          <cell r="B35" t="str">
            <v>3) AFECTACIÓN A LA VIDA, LA SALUD O LA SEGURIDAD DE UNA PERSONA</v>
          </cell>
          <cell r="C35" t="str">
            <v>ALTO</v>
          </cell>
          <cell r="D35" t="str">
            <v>LEY 1712, "Por medio de la cual se crea la Ley de Transparencia y del Derecho de Acceso a la Información Pública Nacional y se dictan otras disposiciones" ARTÍCULO 18 LITERAL B "EL DERECHO DE TODA PERSONA A LA VIDA, LA SALUD O LA SEGURIDAD."</v>
          </cell>
          <cell r="E35" t="str">
            <v>INFORMACIÓN PÚBLICA CLASIFICADA</v>
          </cell>
          <cell r="F35" t="str">
            <v>LEY 1581 DE 2012 "por medio de la cual se dictan disposiciones generales para la protección de datos personales, reglamentada por el decreto 1377 de 2013" ARTÍCULO 4  Principios para el Tratamiento de datos personales. En el desarrollo, interpretación y aplicación de la presente ley, se aplicarán, de manera armónica e integral, los siguientes principios: (...) f) Principio de acceso y circulación restringida: El Tratamiento se sujeta a los límites que se derivan de la naturaleza de los datos personales, de las disposiciones de la presente ley y la Constitución. En este sentido, el Tratamiento sólo podrá hacerse por personas autorizadas por el Titular y/o por las personas previstas en la presente ley;
Los datos personales, salvo la información pública, no podrán estar disponibles en Internet u otros medios de divulgación o comunicación masiva, salvo que el acceso sea técnicamente controlable para brindar un conocimiento restringido sólo a los Titulares o terceros autorizados conforme a la presente ley;(...) . 
ARTÍCULO 17:  CONSERVAR LA INFORMACIÓN BAJO LAS CONDICIONES DE SEGURIDAD NECESARIAS PARA IMPEDIR SU ADULTERACIÓN, PÉRDIDA, CONSULTA, USO O ACCESO NO AUTORIZADO O FRAUDULENTO
*LEY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*LEY 1257 DE 2008  “Por  la cual se dictan normas de sensibilización, prevención y sanción de formas de violencia y discriminación contra las mujeres, se reforman los Códigos Penal, de Procedimiento Penal, la Ley 294 de 1996 y se dictan otras disposiciones”
*LEY 1448 DE 2011 Por la cual se dictan medidas de atención, asistencia y reparación integral a las víctimas del conflicto armado interno y se dictan otras disposiciones. ARTÍCULO 28. DERECHOS DE LAS VÍCTIMAS. Las víctimas de las violaciones contempladas en el artículo 3o de la presente Ley, tendrán entre otros los siguientes derechos en el marco de la normatividad vigente: (…) 12. Derecho de las mujeres a vivir libres de violencia (…)
LEY 1090 DE 2006 "Por la cual se reglamenta el ejercicio de la profesión de Psicología, se dicta el Código Deontológico y Bioético y otras disposiciones"</v>
          </cell>
          <cell r="G35" t="str">
            <v xml:space="preserve">*LEY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ARTÍCULO 31  SISTEMA UNIFICADO DE INFORMACIÓN SOBRE VIOLENCIA SEXUAL (…) El Sistema de Registro Unificado de Casos de Violencia contra la Mujer señalado en el inciso primero deberá establecer parámetros de transparencia, de seguridad y privacidad de las víctimas, y de accesibilidad. La información deberá ser pública y continuamente actualizada a través de la página web que determine la entidad responsable del mismo, respetando la reserva sobre la identidad de las víctimas. Parágrafo 3° La ubicación de las víctimas será reservada para garantizar su protección y seguridad, y las de sus hijas es hijas (…) 
                                                                                                                                                                                                                                                                                                                                                          *LEY 1257 DE 2008 “Por  la cual se dictan normas de sensibilización, prevención y sanción de formas de violencia y discriminación contra las mujeres, se reforman los Códigos Penal, de Procedimiento Penal, la Ley 294 de 1996 y se dictan otras disposiciones” Artículo  8°. Derechos de las víctimas de Violencia. Reglamentado por el Decreto Nacional 4796 de 2011. Toda víctima de alguna de las formas de violencia previstas en la presente ley, además de los contemplados en el artículo 11 de la Ley 906 de 2004 y el artículo 15 de la Ley 360 de 1997, tiene derecho a: (…) f) Ser tratada con reserva de identidad al recibir la asistencia médica, legal, o asistencia social respecto de sus datos personales, los de sus descendientes o los de cualquiera otra persona que esté bajo su guarda o custodia  </v>
          </cell>
          <cell r="H35"/>
        </row>
        <row r="36">
          <cell r="B36" t="str">
            <v>4) SECRETOS COMERCIALES, INDUSTRIALES Y PROFESIONALES</v>
          </cell>
          <cell r="C36" t="str">
            <v>ALTO</v>
          </cell>
          <cell r="D36" t="str">
            <v>* LEY 1712, DE 2014 "Por medio de la cual se crea la Ley de Transparencia y del Derecho de Acceso a la Información Pública Nacional y se dictan otras disposiciones". ARTÍCULO 18 LITERAL C "LOS SECRETOS COMERCIALES, INDUSTRIALES Y PROFESIONALES</v>
          </cell>
          <cell r="E36" t="str">
            <v>INFORMACIÓN PÚBLICA CLASIFICADA</v>
          </cell>
          <cell r="F36" t="str">
            <v>CONSTITUCIÓN POLÍTICA - ARTÍCULO 74: TODAS LAS PERSONAS TIENEN DERECHO A ACCEDER A LOS DOCUMENTOS PÚBLICOS SALVO LOS CASOS QUE ESTABLEZCA LA LEY. EL SECRETO PROFESIONAL ES INVIOLABLE.
*LEY 1712, DE 2014 "Por medio de la cual se crea la Ley de Transparencia y del Derecho de Acceso a la Información Pública Nacional y se dictan otras disposiciones". ARTÍCULO 18 Información exceptuada por daño de derechos a personas naturales o jurídicas. (...) LITERAL C "LOS SECRETOS COMERCIALES, INDUSTRIALES Y PROFESIONALES. 
LEY 1755 DE 2015 "Por medio de la cual se regula el Derecho Fundamental de Petición y se sustituye un título del Código de Procedimiento Administrativo y de lo Contencioso Administrativo." ARTÍCULO 24 Informaciones y documentos reservados. Solo tendrán carácter reservado las informaciones y documentos expresamente sometidos a reserva por la Constitución Política o la ley, y en especial:  (...)LITERAL  6. Los protegidos por el secreto comercial o industrial, así como los planes estratégicos de las empresas públicas de servicios públicos.(...) 
*LEY 1090 DE 2006 "Por la cual se reglamenta el ejercicio de la profesión de Psicología, se dicta el Código Deontológico y Bioético y otras disposiciones"
* LEY 1123 DE 2007. Por la cual se establece el código disciplinario del abogado</v>
          </cell>
          <cell r="G36" t="str">
            <v xml:space="preserve">LEY 1123 DE 2007. Por la cual se establece el código disciplinario del abogado                         Artículo 28. Deberes profesionales del abogado. Son deberes del abogado: (…) 9. Guardar el secreto profesional, incluso después de cesar la prestación de sus servicios
*LEY 1090 DE 2006 "Por la cual se reglamenta el ejercicio de la profesión
de Psicología, se dicta el Código Deontológico y
Bioético y otras disposiciones". ARTICULO 5. Confidencialidad. Los psicólogos tienen una obligación básica respecto a la confidencialidad de la información obtenida de las personas en el desarrollo de su trabajo como psicólogos. Revelarán tal información a los demás solo con el consentimiento de la persona o del representante legal de la persona, excepto en aquellas circunstancias particulares en que no hacerlo llevaría a un evidente daño a la persona u a otros. Los psicólogos informarán a sus usuarios de las limitaciones legales de la confidencialidad. 
</v>
          </cell>
          <cell r="H36"/>
        </row>
        <row r="37">
          <cell r="B37" t="str">
            <v>5) LA DEFENSA Y SEGURIDAD NACIONAL</v>
          </cell>
          <cell r="C37" t="str">
            <v>ALTO</v>
          </cell>
          <cell r="D37" t="str">
            <v>LEY 1712 de 2014  "Por medio de la cual se crea la Ley de Transparencia y del Derecho de Acceso a la Información Pública Nacional y se dictan otras disposiciones"ARTÍCULO 19 LITERAL A "LA DEFENSA Y SEGURIDAD NACIONAL."</v>
          </cell>
          <cell r="E37" t="str">
            <v>INFORMACIÓN PÚBLICA RESERVADA</v>
          </cell>
          <cell r="F37" t="str">
            <v xml:space="preserve">LEY 1755 DE 2015 "Por medio de la cual se regula el Derecho Fundamental de Petición y se sustituye un título del Código de Procedimiento Administrativo y de lo Contencioso Administrativo."  ARTÍCULO  24. INFORMACIONES Y DOCUMENTOS RESERVADOS. SOLO TENDRÁN CARÁCTER RESERVADO LAS INFORMACIONES Y DOCUMENTOS EXPRESAMENTE SOMETIDOS A RESERVA POR LA CONSTITUCIÓN POLÍTICA O LA LEY, Y EN ESPECIAL:
1. LOS RELACIONADOS CON LA DEFENSA O SEGURIDAD NACIONALES.
LEY 1712 de 2014  "Por medio de la cual se crea la Ley de Transparencia y del Derecho de Acceso a la Información Pública Nacional y se dictan otras disposiciones"ARTÍCULO 19 LITERAL A "LA DEFENSA Y SEGURIDAD NACIONAL."
</v>
          </cell>
          <cell r="G37" t="str">
            <v>LEY 1712 de 2014  "Por medio de la cual se crea la Ley de Transparencia y del Derecho de Acceso a la Información Pública Nacional y se dictan otras disposiciones"ARTÍCULO 19 LITERAL A "LA DEFENSA Y SEGURIDAD NACIONAL."</v>
          </cell>
          <cell r="H37"/>
        </row>
        <row r="38">
          <cell r="B38" t="str">
            <v>6) LA SEGURIDAD PÚBLICA</v>
          </cell>
          <cell r="C38" t="str">
            <v>ALTO</v>
          </cell>
          <cell r="D38" t="str">
            <v>LEY 1712 de 2014 "Por medio de la cual se crea la Ley de Transparencia y del Derecho de Acceso a la Información Pública Nacional y se dictan otras disposiciones ARTÍCULO 19 LITERAL B "LA SEGURIDAD PÚBLICA."</v>
          </cell>
          <cell r="E38" t="str">
            <v>INFORMACIÓN PÚBLICA RESERVADA</v>
          </cell>
          <cell r="F38" t="str">
            <v>* LEY 1448-2011 "Por la cual se dictan medidas de atención, asistencia y reparación integral a las víctimas del conflicto armado interno y se dictan otras disposiciones" 
LEY 1712 de 2014 "Por medio de la cual se crea la Ley de Transparencia y del Derecho de Acceso a la Información Pública Nacional y se dictan otras disposiciones ARTÍCULO 19 LITERAL B "LA SEGURIDAD PÚBLICA."</v>
          </cell>
          <cell r="G38" t="str">
            <v>* LEY 1448-2011 "Por la cual se dictan medidas de atención, asistencia y reparación integral a las víctimas del conflicto armado interno y se dictan otras disposiciones" ARTÍCULO 23.  Las víctimas, sus familiares y la sociedad en general, tienen el derecho imprescriptible e inalienable a conocer la verdad acerca de los motivos y las circunstancias en que se cometieron las violaciones de que trata el artículo 3o de la presente Ley, y en caso de fallecimiento o desaparición, acerca de la suerte que corrió la víctima, y al esclarecimiento de su paradero. La Fiscalía General de la Nación y los organismos de policía judicial deberán garantizar el derecho a la búsqueda de las víctimas mientras no sean halladas vivas o muertas. El Estado debe garantizar el derecho y acceso a la información por parte de la víctima, sus representantes y abogados con el objeto de posibilitar la materialización de sus derechos, en el marco de las normas que establecen reserva legal y regulan el manejo de información confidencial.
LEY 1712 de 2014 "Por medio de la cual se crea la Ley de Transparencia y del Derecho de Acceso a la Información Pública Nacional y se dictan otras disposiciones ARTÍCULO 19 LITERAL B "LA SEGURIDAD PÚBLICA."</v>
          </cell>
          <cell r="H38"/>
        </row>
        <row r="39">
          <cell r="B39" t="str">
            <v>7) LAS RELACIONES INTERNACIONALES</v>
          </cell>
          <cell r="C39" t="str">
            <v>ALTO</v>
          </cell>
          <cell r="D39" t="str">
            <v>LEY 1712 de 2014  "Por medio de la cual se crea la Ley de Transparencia y del Derecho de Acceso a la Información Pública Nacional y se dictan otras disposicionesARTÍCULO 19 LITERAL C "LAS RELACIONES INTERNACIONALES."</v>
          </cell>
          <cell r="E39" t="str">
            <v>INFORMACIÓN PÚBLICA RESERVADA</v>
          </cell>
          <cell r="F39" t="str">
            <v>LEY 1755 DE 2015 "Por medio de la cual se regula el Derecho Fundamental de Petición y se sustituye un título del Código de Procedimiento Administrativo y de lo Contencioso Administrativo." ARTÍCULO 24 LITERAL 2: TENDRÁN CARÁCTER RESERVADO LAS INFORMACIONES Y DOCUMENTOS EXPRESAMENTE SOMETIDOS A RESERVA POR LA CONSTITUCIÓN POLÍTICA Y EN ESPECIAL LAS INSTRUCCIONES EN MATERIA DIPLOMÁTICA
LEY 1712 de 2014  "Por medio de la cual se crea la Ley de Transparencia y del Derecho de Acceso a la Información Pública Nacional y se dictan otras disposicionesARTÍCULO 19 LITERAL C "LAS RELACIONES INTERNACIONALES."</v>
          </cell>
          <cell r="G39" t="str">
            <v>LEY 1712 de 2014  "Por medio de la cual se crea la Ley de Transparencia y del Derecho de Acceso a la Información Pública Nacional y se dictan otras disposicionesARTÍCULO 19 LITERAL C "LAS RELACIONES INTERNACIONALES."</v>
          </cell>
          <cell r="H39"/>
        </row>
        <row r="40">
          <cell r="B40" t="str">
            <v>8) LA PREVENCIÓN, INVESTIGACIÓN Y PERSECUCIÓN DE LOS DELITOS Y LAS FALTAS DISCIPLINARIAS</v>
          </cell>
          <cell r="C40" t="str">
            <v>ALTO</v>
          </cell>
          <cell r="D40" t="str">
            <v>LEY 1712 de 2014  "Por medio de la cual se crea la Ley de Transparencia y del Derecho de Acceso a la Información Pública Nacional y se dictan otras disposiciones" ARTÍCULO 19 LITERAL D "LA PREVENCIÓN, INVESTIGACIÓN Y PERSECUCIÓN DE LOS DELITOS Y LAS FALTAS DISCIPLINARIAS, MIENTRAS QUE NO SE HAGA EFECTIVA LA MEDIDA DE ASEGURAMIENTO O SE FORMULE PLIEGO DE CARGOS, SEGÚN EL CASO."</v>
          </cell>
          <cell r="E40" t="str">
            <v>INFORMACIÓN PÚBLICA RESERVADA</v>
          </cell>
          <cell r="F40" t="str">
            <v xml:space="preserve">LEY 1952 DE 2019 "Por la cual se expide el Código General Disciplinario" que derogan la Ley 734 de 2002 y algunas disposiciones de la Ley 1474 de 2011, relacionadas con el derecho disciplinario". Reformada por la Ley 2094 de 2021
ARTÍCULO 115, Ley 1952 de 2019: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v>
          </cell>
          <cell r="G40" t="str">
            <v>LEY 1712 de 2014  "Por medio de la cual se crea la Ley de Transparencia y del Derecho de Acceso a la Información Pública Nacional y se dictan otras disposiciones" ARTÍCULO 19 LITERAL D "LA PREVENCIÓN, INVESTIGACIÓN Y PERSECUCIÓN DE LOS DELITOS Y LAS FALTAS DISCIPLINARIAS, MIENTRAS QUE NO SE HAGA EFECTIVA LA MEDIDA DE ASEGURAMIENTO O SE FORMULE PLIEGO DE CARGOS, SEGÚN EL CASO."</v>
          </cell>
          <cell r="H40"/>
        </row>
        <row r="41">
          <cell r="B41" t="str">
            <v>9) EL DEBIDO PROCESO Y LA IGUALDAD DE LAS PARTES EN LOS PROCESOS JUDICIALES</v>
          </cell>
          <cell r="C41" t="str">
            <v>ALTO</v>
          </cell>
          <cell r="D41" t="str">
            <v>LEY 1712 de 2014  "Por medio de la cual se crea la Ley de Transparencia y del Derecho de Acceso a la Información Pública Nacional y se dictan otras disposiciones ARTÍCULO 19 LITERAL E "EL DEBIDO PROCESO Y LA IGUALDAD DE LAS PARTES EN LOS PROCESOS JUDICIALES."</v>
          </cell>
          <cell r="E41" t="str">
            <v>INFORMACIÓN PÚBLICA RESERVADA</v>
          </cell>
          <cell r="F41" t="str">
            <v>* LEY 1564 DE 2012 "Por medio de la cual se expide el Código General del Proceso y se dictan otras disposiciones." ARTÍCULO 3  PROCESO ORAL Y POR AUDIENCIAS. Las actuaciones se cumplirán en forma oral, pública y en audiencias, salvo las que expresamente se autorice realizar por escrito o estén amparadas por reserva.
*LEY 1437 DE 2011 "Por la cual se expide el Código de Procedimiento Administrativo y de lo Contencioso Administrativo" ARTÍCULO 3 NUMERAL 8. En virtud del principio de transparencia, la actividad administrativa es del dominio público, por consiguiente, toda persona puede conocer las actuaciones de la administración, salvo reserva legal.
*DECRETO-LEY 4633 DE 2011 “Por medio del cual se dictan medidas de asistencia, atención, reparación integral y de restitución de derechos territoriales a las víctimas pertenecientes a los pueblos y comunidades indígenas”.Artículo 12. Reconocimiento y visibilizarían de los daños y violaciones históricas. (…) El Estado reconocerá públicamente las violaciones, exclusiones y discriminaciones profundizadas e invisibilizadas de las que trata el presente decreto, así como la especial afectación a las mujeres indígenas, siempre que las víctimas así lo autoricen (…).
                                                                                                                                                                                                                                                                                                                                                       *LEY 1257 DE  2008 “Por  la cual se dictan normas de sensibilización, prevención y sanción de formas de violencia y discriminación contra las mujeres, se reforman los Códigos Penal, de Procedimiento Penal, la Ley 294 de 1996 y se dictan otras disposiciones” Artículo  8°. Derechos de las víctimas de Violencia. Reglamentado por el Decreto Nacional 4796 de 2011. Toda víctima de alguna de las formas de violencia previstas en la presente ley, además de los contemplados en el artículo 11 de la Ley 906 de 2004 y el artículo 15 de la Ley 360 de 1997, tiene derecho a: (…) k) A decidir voluntariamente si puede ser confrontada con el agresor en cualquiera de los espacios de atención y en los procedimientos administrativos, judiciales o de otro tipo.
                                                                                                                                                                 * LEY LEY 1448-2011 "Por la cual se dictan medidas de atención, asistencia y reparación integral a las víctimas del conflicto armado interno y se dictan otras disposiciones"ARTÍCULO 7o. GARANTÍA DEL DEBIDO PROCESO.  El Estado a través de los órganos competentes debe garantizar un proceso justo y eficaz, enmarcado en las condiciones que fija el artículo 29 de la Constitución Política.</v>
          </cell>
          <cell r="G41" t="str">
            <v>*LEY 1257 DE  2008, “Por  la cual se dictan normas de sensibilización, prevención y sanción de formas de violencia y discriminación contra las mujeres, se reforman los Códigos Penal, de Procedimiento Penal, la Ley 294 de 1996 y se dictan otras disposiciones” Artículo 19. Las medidas de atención previstas en esta ley y las que implementen el Gobierno Nacional y las entidades territoriales, buscarán evitar que la atención que reciban la víctima y el agresor sea proporcionada por la misma persona y en el mismo lugar. En las medidas de atención se tendrán en cuenta las mujeres en situación especial de riesgo. (…) Parágrafo 3° La ubicación de las víctimas será reservada para garantizar su protección y seguridad, y las de sus hijas e hijas.</v>
          </cell>
          <cell r="H41"/>
        </row>
        <row r="42">
          <cell r="B42" t="str">
            <v>10) LA ADMINISTRACIÓN EFECTIVA DE LA JUSTICIA</v>
          </cell>
          <cell r="C42" t="str">
            <v>ALTO</v>
          </cell>
          <cell r="D42" t="str">
            <v>LEY 1712 de 2014  "Por medio de la cual se crea la Ley de Transparencia y del Derecho de Acceso a la Información Pública Nacional y se dictan otras disposiciones ARTÍCULO 19 LITERAL F "LA ADMINISTRACIÓN EFECTIVA DE LA JUSTICIA."</v>
          </cell>
          <cell r="E42" t="str">
            <v>INFORMACIÓN PÚBLICA RESERVADA</v>
          </cell>
          <cell r="F42" t="str">
            <v>LEY 1952 DE 2019 "Por la cual se expide el Código General Disciplinario" que derogan la Ley 734 de 2002 y algunas disposiciones de la Ley 1474 de 2011, relacionadas con el derecho disciplinario". Reformada por la Ley 2094 de 2021
ARTÍCULO 115, Ley 1952 de 2019: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*LEY 1448-2011 "Por la cual se dictan medidas de atención, asistencia y reparación integral a las víctimas del conflicto armado interno y se dictan otras disposiciones"ARTÍCULO 28  DERECHOS DE LAS VÍCTIMAS. Las víctimas de las violaciones contempladas en el artículo 3o de la presente Ley, tendrán entre otros los siguientes derechos en el marco de la normatividad vigente: (…) 11. Derecho a conocer el estado de procesos judiciales y administrativos que se estén adelantando, en los que tengan un interés como parte o intervinientes (…). *ARTÍCULO 30. LEY 1448-2011 PRINCIPIO DE PUBLICIDAD. El Estado a través de las diferentes entidades a las cuales se asignan responsabilidades en relación con las medidas contempladas en esta ley, deberá promover mecanismos de publicidad eficaces, los cuales estarán dirigidos a las víctimas. A través de estos deberán brindar información y orientar a las víctimas acerca de los derechos, medidas y recursos con los que cuenta, al igual que sobre los medios y rutas judiciales y administrativas a través de las cuales podrán acceder para el ejercicio de sus derechos.</v>
          </cell>
          <cell r="G42" t="str">
            <v>* LEY 1448-2011 "Por la cual se dictan medidas de atención, asistencia y reparación integral a las víctimas del conflicto armado interno y se dictan otras disposiciones" ARTÍCULO 23.  Las víctimas, sus familiares y la sociedad en general, tienen el derecho imprescriptible e inalienable a conocer la verdad acerca de los motivos y las circunstancias en que se cometieron las violaciones de que trata el artículo 3o de la presente Ley, y en caso de fallecimiento o desaparición, acerca de la suerte que corrió la víctima, y al esclarecimiento de su paradero. La Fiscalía General de la Nación y los organismos de policía judicial deberán garantizar el derecho a la búsqueda de las víctimas mientras no sean halladas vivas o muertas. El Estado debe garantizar el derecho y acceso a la información por parte de la víctima, sus representantes y abogados con el objeto de posibilitar la materialización de sus derechos, en el marco de las normas que establecen reserva legal y regulan el manejo de información confidencial.</v>
          </cell>
          <cell r="H42"/>
        </row>
        <row r="43">
          <cell r="B43" t="str">
            <v>11) LOS DERECHOS DE LA INFANCIA Y LA ADOLESCENCIA</v>
          </cell>
          <cell r="C43" t="str">
            <v>ALTO</v>
          </cell>
          <cell r="D43" t="str">
            <v>LEY 1712 de 2014  "Por medio de la cual se crea la Ley de Transparencia y del Derecho de Acceso a la Información Pública Nacional y se dictan otras disposiciones ARTÍCULO 19 LITERAL G "LOS DERECHOS DE LA INFANCIA Y LA ADOLESCENCIA."</v>
          </cell>
          <cell r="E43" t="str">
            <v>INFORMACIÓN PÚBLICA RESERVADA</v>
          </cell>
          <cell r="F43" t="str">
            <v>LEY 1581 DE 2012 "por medio de la cual se dictan disposiciones generales para la protección de datos personales ", REGLAMENTADA POR EL DECRETO 1377 DE 2013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43" t="str">
            <v>*LEY 1257 DE 2008 “Por  la cual se dictan normas de sensibilización, prevención y sanción de formas de violencia y discriminación contra las mujeres, se reforman los Códigos Penal, de Procedimiento Penal, la Ley 294 de 1996 y se dictan otras disposiciones” Artículo 19. Las medidas de atención previstas en esta ley y las que implementen el Gobierno Nacional y las entidades territoriales, buscarán evitar que la atención que reciban la víctima y el agresor sea proporcionada por la misma persona y en el mismo lugar. En las medidas de atención se tendrán en cuenta las mujeres en situación especial de riesgo. (…) Parágrafo 3° La ubicación de las víctimas será reservada para garantizar su protección y seguridad, y las de sus hijas e hijas.</v>
          </cell>
          <cell r="H43"/>
        </row>
        <row r="44">
          <cell r="B44" t="str">
            <v>12) LA ESTABILIDAD MACROECONÓMICA Y FINANCIERA DEL PAÍS</v>
          </cell>
          <cell r="C44" t="str">
            <v>ALTO</v>
          </cell>
          <cell r="D44" t="str">
            <v>LEY 1712 de 2014  "Por medio de la cual se crea la Ley de Transparencia y del Derecho de Acceso a la Información Pública Nacional y se dictan otras disposiciones ARTÍCULO 19 LITERAL H "LA ESTABILIDAD MACROECONÓMICA Y FINANCIERA DEL PAÍS."</v>
          </cell>
          <cell r="E44" t="str">
            <v>INFORMACIÓN PÚBLICA RESERVADA</v>
          </cell>
          <cell r="F44" t="str">
            <v>LEY 1755 DE 2015 "Por medio de la cual se regula el Derecho Fundamental de Petición y se sustituye un título del Código de Procedimiento Administrativo y de lo Contencioso Administrativo." ARTÍCULO 24 LITERAL 4: SON RESERVADOS LOS DOCUMENTOS RELATIVOS A CONDICIONES FINANCIERAS DE OPERACIONES DE CRÉDITO PÚBLICO Y TESORERÍA Y DE LA NACIÓN
LEY 80 DE 1993, "Por la cual se expide el Estatuto General de Contratación de la Administración Pública".
LEY 1712 de 2014  "Por medio de la cual se crea la Ley de Transparencia y del Derecho de Acceso a la Información Pública Nacional y se dictan otras disposiciones ARTÍCULO 19 LITERAL H "LA ESTABILIDAD MACROECONÓMICA Y FINANCIERA DEL PAÍS."</v>
          </cell>
          <cell r="G44" t="str">
            <v>*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4°. Principios de la administración de datos. En el desarrollo, interpretación y aplicación de la presente ley, se tendrán en cuenta, de manera armónica e integral, los principios que a continuación se establecen: c) Principio de circulación restringida. (,,,)Los datos personales, salvo la información pública, no podrán ser accesibles por Internet o por otros medios de divulgación o comunicación masiva, salvo que el acceso sea técnicamente controlable para brindar un conocimiento restringido sólo a los titulares o los usuarios autorizados conforme a la presente ley;
g) Principio de confidencialidad. Todas las personas naturales o jurídicas que intervengan en la administración de datos personales que no tengan la naturaleza de públicos están obligadas en todo tiempo a garantizar la reserva de la información, inclusive después de finalizada su relación con alguna de las labores que comprende la administración de datos, pudiendo sólo realizar suministro o comunicación de datos cuando ello corresponda al desarrollo de las actividades autorizadas en la presente ley y en los términos de la misma.</v>
          </cell>
          <cell r="H44"/>
        </row>
        <row r="45">
          <cell r="B45" t="str">
            <v>13) LA SALUD PÚBLICA</v>
          </cell>
          <cell r="C45" t="str">
            <v>ALTO</v>
          </cell>
          <cell r="D45" t="str">
            <v>LEY 1712 de 2014  "Por medio de la cual se crea la Ley de Transparencia y del Derecho de Acceso a la Información Pública Nacional y se dictan otras disposiciones ARTÍCULO 19 LITERAL I "LA SALUD PÚBLICA."</v>
          </cell>
          <cell r="E45" t="str">
            <v>INFORMACIÓN PÚBLICA RESERVADA</v>
          </cell>
          <cell r="F45" t="str">
            <v>LEY 1712 de 2014  "Por medio de la cual se crea la Ley de Transparencia y del Derecho de Acceso a la Información Pública Nacional y se dictan otras disposiciones ARTÍCULO 19 LITERAL I "LA SALUD PÚBLICA."</v>
          </cell>
          <cell r="G45" t="str">
            <v>LEY 1712 de 2014  "Por medio de la cual se crea la Ley de Transparencia y del Derecho de Acceso a la Información Pública Nacional y se dictan otras disposiciones ARTÍCULO 19 LITERAL I "LA SALUD PÚBLICA."</v>
          </cell>
          <cell r="H45"/>
        </row>
        <row r="46">
          <cell r="B46" t="str">
            <v>14) OPINIONES O PUNTOS DE VISTA QUE FORMAN PARTE DEL PROCESO DELIBERATIVO DE LOS SERVIDORES PÚBLICOS</v>
          </cell>
          <cell r="C46" t="str">
            <v>ALTO</v>
          </cell>
          <cell r="D46" t="str">
            <v>LEY 1712 de 2014  "Por medio de la cual se crea la Ley de Transparencia y del Derecho de Acceso a la Información Pública Nacional y se dictan otras disposiciones ARTÍCULO 19 PARÁGRAFO "SE EXCEPTÚAN TAMBIÉN LOS DOCUMENTOS QUE CONTENGAN LAS OPINIONES O PUNTOS DE VISTA QUE FORMEN PARTE DEL PROCESO DELIBERATIVO DE LOS SERVIDORES PÚBLICOS."</v>
          </cell>
          <cell r="E46" t="str">
            <v>INFORMACIÓN PÚBLICA RESERVADA</v>
          </cell>
          <cell r="F46" t="str">
            <v xml:space="preserve">LEY 1712 DE 2014 "Por medio de la cual se crea la Ley de Transparencia y del Derecho de Acceso a la Información Pública Nacional y se dictan otras disposiciones  ARTÍCULO 19 PARÁGRAFO: SE EXCEPTÚAN TAMBIÉN LOS DOCUMENTOS QUE CONTENGAN LAS OPINIONES O PUNTOS DE VISTA QUE FORMEN PARTE DEL PROCESO DELIBERATIVO DE LOS SERVIDORES PÚBLICOS
CONSTITUCIÓN POLÍTICA - ARTÍCULO 74: TODAS LAS PERSONAS TIENEN DERECHO A ACCEDER A LOS DOCUMENTOS PÚBLICOS SALVO LOS CASOS QUE ESTABLEZCA LA LEY. EL SECRETO PROFESIONAL ES INVIOLABLE.
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1090 DE 2006 "Por la cual se reglamenta el ejercicio de la profesión de Psicología, se dicta el Código Deontológico y Bioético y otras disposiciones"
* LEY 1123 DE 2007. Por la cual se establece el código disciplinario del abogado </v>
          </cell>
          <cell r="G46" t="str">
            <v xml:space="preserve">LEY 1123 DE 2007. Por la cual se establece el código disciplinario del abogado                         Artículo 28. Deberes profesionales del abogado. Son deberes del abogado: (…) 9. Guardar el secreto profesional, incluso después de cesar la prestación de sus servicios
*LEY 1090 DE 2006 "Por la cual se reglamenta el ejercicio de la profesión
de Psicología, se dicta el Código Deontológico y
Bioético y otras disposiciones". ARTICULO 5. Confidencialidad. Los psicólogos tienen una obligación básica respecto a la confidencialidad de la información obtenida de las personas en el desarrollo de su trabajo como psicólogos. Revelarán tal información a los demás solo con el consentimiento de la persona o del
representante legal de la persona, excepto en aquellas circunstancias
particulares en que no hacerlo llevaría a un evidente daño a la persona
u a otros. Los psicólogos informarán a sus usuarios de las limitaciones
legales de la confidencialidad. 
Ley 1581 de 2012, por medio de la cual se dictan disposiciones generales para la protección de datos personales, reglamentada por el decreto 1377 de 2013. Ley 1581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v>
          </cell>
          <cell r="H46"/>
        </row>
        <row r="47">
          <cell r="B47" t="str">
            <v>N/A</v>
          </cell>
          <cell r="C47" t="str">
            <v>BAJO</v>
          </cell>
          <cell r="D47" t="str">
            <v>N/A</v>
          </cell>
          <cell r="E47" t="str">
            <v>N/A</v>
          </cell>
          <cell r="F47" t="str">
            <v>N/A</v>
          </cell>
          <cell r="G47" t="str">
            <v>N/A</v>
          </cell>
          <cell r="H47" t="str">
            <v>N/A</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CACCB-D66C-4FEA-BC00-C9D0D24AE779}">
  <sheetPr filterMode="1">
    <pageSetUpPr fitToPage="1"/>
  </sheetPr>
  <dimension ref="A1:AK295"/>
  <sheetViews>
    <sheetView showGridLines="0" tabSelected="1" zoomScale="60" zoomScaleNormal="60" workbookViewId="0">
      <pane xSplit="4" ySplit="10" topLeftCell="E11" activePane="bottomRight" state="frozen"/>
      <selection pane="topRight" activeCell="F1" sqref="F1"/>
      <selection pane="bottomLeft" activeCell="A11" sqref="A11"/>
      <selection pane="bottomRight" activeCell="C4" sqref="C4:T5"/>
    </sheetView>
  </sheetViews>
  <sheetFormatPr baseColWidth="10" defaultColWidth="11.44140625" defaultRowHeight="14.4" x14ac:dyDescent="0.3"/>
  <cols>
    <col min="1" max="1" width="9.44140625" style="1" customWidth="1"/>
    <col min="2" max="2" width="16.109375" style="1" customWidth="1"/>
    <col min="3" max="3" width="18.88671875" style="1" customWidth="1"/>
    <col min="4" max="4" width="30.33203125" style="4" customWidth="1"/>
    <col min="5" max="5" width="48.44140625" style="3" customWidth="1"/>
    <col min="6" max="7" width="12.33203125" style="1" customWidth="1"/>
    <col min="8" max="8" width="12.44140625" style="1" customWidth="1"/>
    <col min="9" max="9" width="19.5546875" style="1" customWidth="1"/>
    <col min="10" max="10" width="19.44140625" style="1" customWidth="1"/>
    <col min="11" max="11" width="22.88671875" style="2" customWidth="1"/>
    <col min="12" max="12" width="12.88671875" style="1" customWidth="1"/>
    <col min="13" max="13" width="19.6640625" style="1" customWidth="1"/>
    <col min="14" max="14" width="19.44140625" style="1" customWidth="1"/>
    <col min="15" max="15" width="54.6640625" style="1" customWidth="1"/>
    <col min="16" max="16" width="57.33203125" style="1" customWidth="1"/>
    <col min="17" max="17" width="53.5546875" style="1" customWidth="1"/>
    <col min="18" max="18" width="13.109375" style="1" customWidth="1"/>
    <col min="19" max="19" width="15.33203125" style="1" customWidth="1"/>
    <col min="20" max="20" width="14.6640625" style="1" customWidth="1"/>
    <col min="21" max="21" width="5.33203125" style="1" customWidth="1"/>
    <col min="22" max="22" width="17.6640625" style="1" customWidth="1"/>
    <col min="23" max="24" width="20.44140625" style="1" customWidth="1"/>
    <col min="25" max="25" width="17.33203125" style="1" customWidth="1"/>
    <col min="26" max="26" width="16.88671875" style="1" customWidth="1"/>
    <col min="27" max="27" width="15.88671875" style="1" customWidth="1"/>
    <col min="28" max="28" width="15.33203125" style="1" customWidth="1"/>
    <col min="29" max="29" width="19.44140625" style="1" customWidth="1"/>
    <col min="30" max="30" width="5.6640625" style="1" bestFit="1" customWidth="1"/>
    <col min="31" max="31" width="4.5546875" style="1" customWidth="1"/>
    <col min="32" max="32" width="7.6640625" style="1" customWidth="1"/>
    <col min="33" max="33" width="12.6640625" style="1" customWidth="1"/>
    <col min="34" max="36" width="6.6640625" style="1" customWidth="1"/>
    <col min="37" max="16384" width="11.44140625" style="1"/>
  </cols>
  <sheetData>
    <row r="1" spans="1:37" s="50" customFormat="1" ht="15" thickBot="1" x14ac:dyDescent="0.35">
      <c r="A1" s="5"/>
      <c r="B1" s="5"/>
      <c r="C1" s="5"/>
      <c r="D1" s="66"/>
      <c r="E1" s="7"/>
      <c r="F1" s="5"/>
      <c r="G1" s="5"/>
      <c r="H1" s="5"/>
      <c r="I1" s="5"/>
      <c r="J1" s="5"/>
      <c r="K1" s="6"/>
      <c r="L1" s="5"/>
      <c r="M1" s="5"/>
      <c r="N1" s="5"/>
      <c r="O1" s="5"/>
      <c r="P1" s="5"/>
      <c r="Q1" s="5"/>
      <c r="R1" s="5"/>
      <c r="S1" s="5"/>
      <c r="T1" s="46"/>
      <c r="U1" s="46"/>
      <c r="V1" s="74"/>
      <c r="W1" s="74"/>
      <c r="X1" s="46"/>
      <c r="Y1" s="46"/>
      <c r="Z1" s="46"/>
      <c r="AA1" s="46"/>
      <c r="AB1" s="46"/>
      <c r="AC1" s="46"/>
      <c r="AD1" s="46"/>
      <c r="AE1" s="74"/>
      <c r="AF1" s="74"/>
      <c r="AG1" s="46"/>
      <c r="AH1" s="46"/>
      <c r="AI1" s="74"/>
      <c r="AJ1" s="74"/>
      <c r="AK1" s="46"/>
    </row>
    <row r="2" spans="1:37" s="50" customFormat="1" ht="16.2" thickBot="1" x14ac:dyDescent="0.3">
      <c r="A2" s="67"/>
      <c r="B2" s="65"/>
      <c r="C2" s="79" t="s">
        <v>500</v>
      </c>
      <c r="D2" s="79"/>
      <c r="E2" s="79"/>
      <c r="F2" s="79"/>
      <c r="G2" s="79"/>
      <c r="H2" s="79"/>
      <c r="I2" s="79"/>
      <c r="J2" s="79"/>
      <c r="K2" s="79"/>
      <c r="L2" s="79"/>
      <c r="M2" s="79"/>
      <c r="N2" s="79"/>
      <c r="O2" s="79"/>
      <c r="P2" s="79"/>
      <c r="Q2" s="79"/>
      <c r="R2" s="79"/>
      <c r="S2" s="79"/>
      <c r="T2" s="80"/>
      <c r="U2" s="46"/>
      <c r="V2" s="74"/>
      <c r="W2" s="74"/>
      <c r="X2" s="46"/>
      <c r="Y2" s="46"/>
      <c r="Z2" s="46"/>
      <c r="AA2" s="46"/>
      <c r="AB2" s="46"/>
      <c r="AC2" s="46"/>
      <c r="AD2" s="46"/>
      <c r="AE2" s="74"/>
      <c r="AF2" s="74"/>
      <c r="AG2" s="46"/>
      <c r="AH2" s="46"/>
      <c r="AI2" s="74"/>
      <c r="AJ2" s="74"/>
      <c r="AK2" s="46"/>
    </row>
    <row r="3" spans="1:37" s="50" customFormat="1" ht="16.2" thickBot="1" x14ac:dyDescent="0.3">
      <c r="A3" s="68"/>
      <c r="B3" s="64"/>
      <c r="C3" s="79" t="s">
        <v>501</v>
      </c>
      <c r="D3" s="79"/>
      <c r="E3" s="79"/>
      <c r="F3" s="79"/>
      <c r="G3" s="79"/>
      <c r="H3" s="79"/>
      <c r="I3" s="79"/>
      <c r="J3" s="79"/>
      <c r="K3" s="79"/>
      <c r="L3" s="79"/>
      <c r="M3" s="79"/>
      <c r="N3" s="79"/>
      <c r="O3" s="79"/>
      <c r="P3" s="79"/>
      <c r="Q3" s="79"/>
      <c r="R3" s="79"/>
      <c r="S3" s="79"/>
      <c r="T3" s="80"/>
      <c r="U3" s="46"/>
      <c r="V3" s="74"/>
      <c r="W3" s="74"/>
      <c r="X3" s="46"/>
      <c r="Y3" s="46"/>
      <c r="Z3" s="46"/>
      <c r="AA3" s="46"/>
      <c r="AB3" s="46"/>
      <c r="AC3" s="46"/>
      <c r="AD3" s="46"/>
      <c r="AE3" s="74"/>
      <c r="AF3" s="74"/>
      <c r="AG3" s="46"/>
      <c r="AH3" s="46"/>
      <c r="AI3" s="74"/>
      <c r="AJ3" s="74"/>
      <c r="AK3" s="46"/>
    </row>
    <row r="4" spans="1:37" s="50" customFormat="1" ht="13.2" x14ac:dyDescent="0.25">
      <c r="A4" s="68"/>
      <c r="B4" s="64"/>
      <c r="C4" s="81" t="s">
        <v>502</v>
      </c>
      <c r="D4" s="81"/>
      <c r="E4" s="81"/>
      <c r="F4" s="81"/>
      <c r="G4" s="81"/>
      <c r="H4" s="81"/>
      <c r="I4" s="81"/>
      <c r="J4" s="81"/>
      <c r="K4" s="81"/>
      <c r="L4" s="81"/>
      <c r="M4" s="81"/>
      <c r="N4" s="81"/>
      <c r="O4" s="81"/>
      <c r="P4" s="81"/>
      <c r="Q4" s="81"/>
      <c r="R4" s="81"/>
      <c r="S4" s="81"/>
      <c r="T4" s="82"/>
      <c r="U4" s="46"/>
      <c r="V4" s="74"/>
      <c r="W4" s="74"/>
      <c r="X4" s="46"/>
      <c r="Y4" s="46"/>
      <c r="Z4" s="46"/>
      <c r="AA4" s="46"/>
      <c r="AB4" s="46"/>
      <c r="AC4" s="46"/>
      <c r="AD4" s="46"/>
      <c r="AE4" s="74"/>
      <c r="AF4" s="74"/>
      <c r="AG4" s="46"/>
      <c r="AH4" s="46"/>
      <c r="AI4" s="74"/>
      <c r="AJ4" s="74"/>
      <c r="AK4" s="46"/>
    </row>
    <row r="5" spans="1:37" s="50" customFormat="1" ht="13.8" thickBot="1" x14ac:dyDescent="0.3">
      <c r="A5" s="69"/>
      <c r="B5" s="63"/>
      <c r="C5" s="83"/>
      <c r="D5" s="83"/>
      <c r="E5" s="83"/>
      <c r="F5" s="83"/>
      <c r="G5" s="83"/>
      <c r="H5" s="83"/>
      <c r="I5" s="83"/>
      <c r="J5" s="83"/>
      <c r="K5" s="83"/>
      <c r="L5" s="83"/>
      <c r="M5" s="83"/>
      <c r="N5" s="83"/>
      <c r="O5" s="83"/>
      <c r="P5" s="83"/>
      <c r="Q5" s="83"/>
      <c r="R5" s="83"/>
      <c r="S5" s="83"/>
      <c r="T5" s="84"/>
      <c r="U5" s="46"/>
      <c r="V5" s="74"/>
      <c r="W5" s="74"/>
      <c r="X5" s="46"/>
      <c r="Y5" s="46"/>
      <c r="Z5" s="46"/>
      <c r="AA5" s="46"/>
      <c r="AB5" s="46"/>
      <c r="AC5" s="46"/>
      <c r="AD5" s="46"/>
      <c r="AE5" s="74"/>
      <c r="AF5" s="74"/>
      <c r="AG5" s="46"/>
      <c r="AH5" s="46"/>
      <c r="AI5" s="74"/>
      <c r="AJ5" s="74"/>
      <c r="AK5" s="46"/>
    </row>
    <row r="6" spans="1:37" s="50" customFormat="1" ht="15.6" x14ac:dyDescent="0.25">
      <c r="A6" s="60"/>
      <c r="B6" s="60"/>
      <c r="C6" s="61"/>
      <c r="D6" s="62"/>
      <c r="E6" s="62"/>
      <c r="F6" s="61"/>
      <c r="G6" s="61"/>
      <c r="H6" s="61"/>
      <c r="I6" s="61"/>
      <c r="J6" s="61"/>
      <c r="K6" s="61"/>
      <c r="L6" s="61"/>
      <c r="M6" s="61"/>
      <c r="N6" s="61"/>
      <c r="O6" s="61"/>
      <c r="P6" s="61"/>
      <c r="Q6" s="61"/>
      <c r="R6" s="58"/>
      <c r="S6" s="58"/>
      <c r="T6" s="57"/>
      <c r="U6" s="46"/>
      <c r="V6" s="74"/>
      <c r="W6" s="74"/>
      <c r="X6" s="46"/>
      <c r="Y6" s="46"/>
      <c r="Z6" s="46"/>
      <c r="AA6" s="46"/>
      <c r="AB6" s="46"/>
      <c r="AC6" s="46"/>
      <c r="AD6" s="46"/>
      <c r="AE6" s="74"/>
      <c r="AF6" s="74"/>
      <c r="AG6" s="46"/>
      <c r="AH6" s="46"/>
      <c r="AI6" s="74"/>
      <c r="AJ6" s="74"/>
      <c r="AK6" s="46"/>
    </row>
    <row r="7" spans="1:37" s="50" customFormat="1" ht="13.8" x14ac:dyDescent="0.25">
      <c r="A7" s="60"/>
      <c r="B7" s="60"/>
      <c r="C7" s="59"/>
      <c r="D7" s="7"/>
      <c r="E7" s="7"/>
      <c r="F7" s="59"/>
      <c r="G7" s="59"/>
      <c r="H7" s="59"/>
      <c r="I7" s="59"/>
      <c r="J7" s="59"/>
      <c r="K7" s="59"/>
      <c r="L7" s="59"/>
      <c r="M7" s="59"/>
      <c r="N7" s="59"/>
      <c r="O7" s="59"/>
      <c r="P7" s="59"/>
      <c r="Q7" s="59"/>
      <c r="R7" s="58"/>
      <c r="S7" s="58"/>
      <c r="T7" s="57"/>
      <c r="U7" s="46"/>
      <c r="V7" s="74"/>
      <c r="W7" s="74"/>
      <c r="X7" s="46"/>
      <c r="Y7" s="46"/>
      <c r="Z7" s="46"/>
      <c r="AA7" s="46"/>
      <c r="AB7" s="46"/>
      <c r="AC7" s="46"/>
      <c r="AD7" s="46"/>
      <c r="AE7" s="74"/>
      <c r="AF7" s="74"/>
      <c r="AG7" s="46"/>
      <c r="AH7" s="46"/>
      <c r="AI7" s="74"/>
      <c r="AJ7" s="74"/>
      <c r="AK7" s="46"/>
    </row>
    <row r="8" spans="1:37" s="55" customFormat="1" ht="13.2" x14ac:dyDescent="0.3">
      <c r="A8" s="71" t="s">
        <v>499</v>
      </c>
      <c r="B8" s="71"/>
      <c r="C8" s="71"/>
      <c r="D8" s="71"/>
      <c r="E8" s="71"/>
      <c r="F8" s="85" t="s">
        <v>498</v>
      </c>
      <c r="G8" s="71" t="s">
        <v>497</v>
      </c>
      <c r="H8" s="71"/>
      <c r="I8" s="71"/>
      <c r="J8" s="71"/>
      <c r="K8" s="72" t="s">
        <v>496</v>
      </c>
      <c r="L8" s="73" t="s">
        <v>495</v>
      </c>
      <c r="M8" s="73" t="s">
        <v>494</v>
      </c>
      <c r="N8" s="73"/>
      <c r="O8" s="73"/>
      <c r="P8" s="73"/>
      <c r="Q8" s="73"/>
      <c r="R8" s="73"/>
      <c r="S8" s="73"/>
      <c r="T8" s="73"/>
      <c r="U8" s="56"/>
      <c r="V8" s="75"/>
      <c r="W8" s="75"/>
      <c r="X8" s="56"/>
      <c r="Y8" s="56"/>
      <c r="Z8" s="56"/>
      <c r="AA8" s="56"/>
      <c r="AB8" s="56"/>
      <c r="AC8" s="56"/>
      <c r="AD8" s="56"/>
      <c r="AE8" s="75"/>
      <c r="AF8" s="75"/>
      <c r="AG8" s="56"/>
      <c r="AH8" s="56"/>
      <c r="AI8" s="75"/>
      <c r="AJ8" s="75"/>
      <c r="AK8" s="56"/>
    </row>
    <row r="9" spans="1:37" s="55" customFormat="1" ht="13.2" x14ac:dyDescent="0.3">
      <c r="A9" s="71"/>
      <c r="B9" s="71"/>
      <c r="C9" s="71"/>
      <c r="D9" s="71"/>
      <c r="E9" s="71"/>
      <c r="F9" s="85"/>
      <c r="G9" s="71"/>
      <c r="H9" s="71"/>
      <c r="I9" s="71"/>
      <c r="J9" s="71"/>
      <c r="K9" s="72"/>
      <c r="L9" s="73"/>
      <c r="M9" s="73"/>
      <c r="N9" s="73"/>
      <c r="O9" s="73"/>
      <c r="P9" s="73"/>
      <c r="Q9" s="73"/>
      <c r="R9" s="73"/>
      <c r="S9" s="73"/>
      <c r="T9" s="73"/>
      <c r="U9" s="56"/>
      <c r="V9" s="56"/>
      <c r="W9" s="56"/>
      <c r="X9" s="56"/>
      <c r="Y9" s="56"/>
      <c r="Z9" s="56"/>
      <c r="AA9" s="56"/>
      <c r="AB9" s="56"/>
      <c r="AC9" s="56"/>
      <c r="AD9" s="56"/>
      <c r="AE9" s="56"/>
      <c r="AF9" s="56"/>
      <c r="AG9" s="56"/>
      <c r="AH9" s="56"/>
      <c r="AI9" s="56"/>
      <c r="AJ9" s="56"/>
      <c r="AK9" s="56"/>
    </row>
    <row r="10" spans="1:37" s="51" customFormat="1" ht="52.8" x14ac:dyDescent="0.3">
      <c r="A10" s="52" t="s">
        <v>493</v>
      </c>
      <c r="B10" s="54" t="s">
        <v>492</v>
      </c>
      <c r="C10" s="52" t="s">
        <v>491</v>
      </c>
      <c r="D10" s="52" t="s">
        <v>490</v>
      </c>
      <c r="E10" s="52" t="s">
        <v>489</v>
      </c>
      <c r="F10" s="52" t="s">
        <v>488</v>
      </c>
      <c r="G10" s="52" t="s">
        <v>487</v>
      </c>
      <c r="H10" s="52" t="s">
        <v>486</v>
      </c>
      <c r="I10" s="52" t="s">
        <v>485</v>
      </c>
      <c r="J10" s="52" t="s">
        <v>484</v>
      </c>
      <c r="K10" s="52" t="s">
        <v>483</v>
      </c>
      <c r="L10" s="52" t="s">
        <v>482</v>
      </c>
      <c r="M10" s="52" t="s">
        <v>481</v>
      </c>
      <c r="N10" s="52" t="s">
        <v>480</v>
      </c>
      <c r="O10" s="53" t="s">
        <v>479</v>
      </c>
      <c r="P10" s="53" t="s">
        <v>478</v>
      </c>
      <c r="Q10" s="53" t="s">
        <v>477</v>
      </c>
      <c r="R10" s="52" t="s">
        <v>476</v>
      </c>
      <c r="S10" s="52" t="s">
        <v>475</v>
      </c>
      <c r="T10" s="52" t="s">
        <v>474</v>
      </c>
      <c r="U10" s="47"/>
      <c r="V10" s="78"/>
      <c r="W10" s="78"/>
      <c r="X10" s="47"/>
      <c r="Y10" s="47"/>
      <c r="Z10" s="47"/>
      <c r="AA10" s="47"/>
      <c r="AB10" s="47"/>
      <c r="AC10" s="47"/>
      <c r="AD10" s="47"/>
      <c r="AE10" s="78"/>
      <c r="AF10" s="78"/>
      <c r="AG10" s="47"/>
      <c r="AH10" s="47"/>
      <c r="AI10" s="78"/>
      <c r="AJ10" s="78"/>
      <c r="AK10" s="47"/>
    </row>
    <row r="11" spans="1:37" s="45" customFormat="1" ht="49.95" customHeight="1" x14ac:dyDescent="0.25">
      <c r="A11" s="9">
        <v>1</v>
      </c>
      <c r="B11" s="19" t="s">
        <v>329</v>
      </c>
      <c r="C11" s="14" t="s">
        <v>444</v>
      </c>
      <c r="D11" s="28" t="s">
        <v>429</v>
      </c>
      <c r="E11" s="28" t="s">
        <v>473</v>
      </c>
      <c r="F11" s="18" t="s">
        <v>16</v>
      </c>
      <c r="G11" s="17" t="s">
        <v>14</v>
      </c>
      <c r="H11" s="17" t="s">
        <v>13</v>
      </c>
      <c r="I11" s="17" t="s">
        <v>12</v>
      </c>
      <c r="J11" s="17" t="s">
        <v>472</v>
      </c>
      <c r="K11" s="42" t="s">
        <v>86</v>
      </c>
      <c r="L11" s="15" t="s">
        <v>9</v>
      </c>
      <c r="M11" s="12" t="s">
        <v>6</v>
      </c>
      <c r="N11" s="13" t="s">
        <v>5</v>
      </c>
      <c r="O11" s="12" t="s">
        <v>325</v>
      </c>
      <c r="P11" s="12" t="s">
        <v>324</v>
      </c>
      <c r="Q11" s="12" t="s">
        <v>323</v>
      </c>
      <c r="R11" s="9" t="s">
        <v>1</v>
      </c>
      <c r="S11" s="20">
        <v>44860</v>
      </c>
      <c r="T11" s="10" t="s">
        <v>0</v>
      </c>
      <c r="U11" s="47"/>
      <c r="V11" s="46"/>
      <c r="W11" s="46"/>
      <c r="X11" s="46"/>
      <c r="Y11" s="46"/>
      <c r="Z11" s="46"/>
      <c r="AA11" s="46"/>
      <c r="AB11" s="46"/>
      <c r="AC11" s="46"/>
      <c r="AD11" s="46"/>
      <c r="AE11" s="46"/>
      <c r="AF11" s="46"/>
      <c r="AG11" s="46"/>
      <c r="AH11" s="46"/>
      <c r="AI11" s="46"/>
      <c r="AJ11" s="46"/>
      <c r="AK11" s="46"/>
    </row>
    <row r="12" spans="1:37" s="48" customFormat="1" ht="49.95" customHeight="1" x14ac:dyDescent="0.25">
      <c r="A12" s="9">
        <v>2</v>
      </c>
      <c r="B12" s="19" t="s">
        <v>329</v>
      </c>
      <c r="C12" s="14" t="s">
        <v>444</v>
      </c>
      <c r="D12" s="28" t="s">
        <v>471</v>
      </c>
      <c r="E12" s="28" t="s">
        <v>470</v>
      </c>
      <c r="F12" s="18" t="s">
        <v>38</v>
      </c>
      <c r="G12" s="17" t="s">
        <v>32</v>
      </c>
      <c r="H12" s="17" t="s">
        <v>13</v>
      </c>
      <c r="I12" s="17" t="s">
        <v>12</v>
      </c>
      <c r="J12" s="17" t="s">
        <v>469</v>
      </c>
      <c r="K12" s="17" t="s">
        <v>7</v>
      </c>
      <c r="L12" s="15" t="s">
        <v>9</v>
      </c>
      <c r="M12" s="12" t="s">
        <v>6</v>
      </c>
      <c r="N12" s="13" t="s">
        <v>5</v>
      </c>
      <c r="O12" s="12" t="s">
        <v>4</v>
      </c>
      <c r="P12" s="12" t="s">
        <v>3</v>
      </c>
      <c r="Q12" s="12" t="s">
        <v>2</v>
      </c>
      <c r="R12" s="9" t="s">
        <v>56</v>
      </c>
      <c r="S12" s="20">
        <v>44860</v>
      </c>
      <c r="T12" s="10" t="s">
        <v>201</v>
      </c>
      <c r="U12" s="47"/>
      <c r="V12" s="46"/>
      <c r="W12" s="46"/>
      <c r="X12" s="46"/>
      <c r="Y12" s="46"/>
      <c r="Z12" s="46"/>
      <c r="AA12" s="46"/>
      <c r="AB12" s="46"/>
      <c r="AC12" s="46"/>
      <c r="AD12" s="46"/>
      <c r="AE12" s="46"/>
      <c r="AF12" s="46"/>
      <c r="AG12" s="46"/>
      <c r="AH12" s="46"/>
      <c r="AI12" s="46"/>
      <c r="AJ12" s="46"/>
      <c r="AK12" s="46"/>
    </row>
    <row r="13" spans="1:37" s="45" customFormat="1" ht="49.95" customHeight="1" x14ac:dyDescent="0.25">
      <c r="A13" s="9">
        <v>3</v>
      </c>
      <c r="B13" s="19" t="s">
        <v>329</v>
      </c>
      <c r="C13" s="14" t="s">
        <v>444</v>
      </c>
      <c r="D13" s="28" t="s">
        <v>468</v>
      </c>
      <c r="E13" s="28" t="s">
        <v>467</v>
      </c>
      <c r="F13" s="18" t="s">
        <v>16</v>
      </c>
      <c r="G13" s="17" t="s">
        <v>14</v>
      </c>
      <c r="H13" s="17" t="s">
        <v>13</v>
      </c>
      <c r="I13" s="17" t="s">
        <v>12</v>
      </c>
      <c r="J13" s="17" t="s">
        <v>463</v>
      </c>
      <c r="K13" s="17" t="s">
        <v>466</v>
      </c>
      <c r="L13" s="15" t="s">
        <v>9</v>
      </c>
      <c r="M13" s="12" t="s">
        <v>6</v>
      </c>
      <c r="N13" s="13" t="s">
        <v>5</v>
      </c>
      <c r="O13" s="12" t="s">
        <v>325</v>
      </c>
      <c r="P13" s="12" t="s">
        <v>324</v>
      </c>
      <c r="Q13" s="12" t="s">
        <v>323</v>
      </c>
      <c r="R13" s="9" t="s">
        <v>1</v>
      </c>
      <c r="S13" s="20">
        <v>44860</v>
      </c>
      <c r="T13" s="10" t="s">
        <v>159</v>
      </c>
      <c r="U13" s="47"/>
      <c r="V13" s="46"/>
      <c r="W13" s="46"/>
      <c r="X13" s="46"/>
      <c r="Y13" s="46"/>
      <c r="Z13" s="46"/>
      <c r="AA13" s="46"/>
      <c r="AB13" s="46"/>
      <c r="AC13" s="46"/>
      <c r="AD13" s="46"/>
      <c r="AE13" s="46"/>
      <c r="AF13" s="46"/>
      <c r="AG13" s="46"/>
      <c r="AH13" s="46"/>
      <c r="AI13" s="46"/>
      <c r="AJ13" s="46"/>
      <c r="AK13" s="46"/>
    </row>
    <row r="14" spans="1:37" s="50" customFormat="1" ht="49.95" customHeight="1" x14ac:dyDescent="0.25">
      <c r="A14" s="9">
        <v>4</v>
      </c>
      <c r="B14" s="19" t="s">
        <v>329</v>
      </c>
      <c r="C14" s="14" t="s">
        <v>444</v>
      </c>
      <c r="D14" s="28" t="s">
        <v>465</v>
      </c>
      <c r="E14" s="28" t="s">
        <v>464</v>
      </c>
      <c r="F14" s="18" t="s">
        <v>16</v>
      </c>
      <c r="G14" s="17" t="s">
        <v>14</v>
      </c>
      <c r="H14" s="17" t="s">
        <v>13</v>
      </c>
      <c r="I14" s="17" t="s">
        <v>12</v>
      </c>
      <c r="J14" s="17" t="s">
        <v>463</v>
      </c>
      <c r="K14" s="17" t="s">
        <v>7</v>
      </c>
      <c r="L14" s="15" t="s">
        <v>9</v>
      </c>
      <c r="M14" s="12" t="s">
        <v>177</v>
      </c>
      <c r="N14" s="13" t="s">
        <v>176</v>
      </c>
      <c r="O14" s="12" t="s">
        <v>461</v>
      </c>
      <c r="P14" s="12" t="s">
        <v>462</v>
      </c>
      <c r="Q14" s="12" t="s">
        <v>461</v>
      </c>
      <c r="R14" s="9" t="s">
        <v>1</v>
      </c>
      <c r="S14" s="20">
        <v>44860</v>
      </c>
      <c r="T14" s="10" t="s">
        <v>159</v>
      </c>
      <c r="U14" s="47"/>
      <c r="V14" s="46"/>
      <c r="W14" s="46"/>
      <c r="X14" s="46"/>
      <c r="Y14" s="46"/>
      <c r="Z14" s="46"/>
      <c r="AA14" s="46"/>
      <c r="AB14" s="46"/>
      <c r="AC14" s="46"/>
      <c r="AD14" s="46"/>
      <c r="AE14" s="46"/>
      <c r="AF14" s="46"/>
      <c r="AG14" s="46"/>
      <c r="AH14" s="46"/>
      <c r="AI14" s="46"/>
      <c r="AJ14" s="46"/>
      <c r="AK14" s="46"/>
    </row>
    <row r="15" spans="1:37" s="45" customFormat="1" ht="49.95" customHeight="1" x14ac:dyDescent="0.25">
      <c r="A15" s="9">
        <v>5</v>
      </c>
      <c r="B15" s="19" t="s">
        <v>329</v>
      </c>
      <c r="C15" s="14" t="s">
        <v>444</v>
      </c>
      <c r="D15" s="28" t="s">
        <v>460</v>
      </c>
      <c r="E15" s="28" t="s">
        <v>459</v>
      </c>
      <c r="F15" s="18" t="s">
        <v>16</v>
      </c>
      <c r="G15" s="17" t="s">
        <v>32</v>
      </c>
      <c r="H15" s="17" t="s">
        <v>13</v>
      </c>
      <c r="I15" s="17" t="s">
        <v>12</v>
      </c>
      <c r="J15" s="17" t="s">
        <v>458</v>
      </c>
      <c r="K15" s="41" t="s">
        <v>449</v>
      </c>
      <c r="L15" s="15" t="s">
        <v>9</v>
      </c>
      <c r="M15" s="12" t="s">
        <v>23</v>
      </c>
      <c r="N15" s="13" t="s">
        <v>22</v>
      </c>
      <c r="O15" s="12" t="s">
        <v>7</v>
      </c>
      <c r="P15" s="12" t="s">
        <v>21</v>
      </c>
      <c r="Q15" s="12" t="s">
        <v>20</v>
      </c>
      <c r="R15" s="9" t="s">
        <v>7</v>
      </c>
      <c r="S15" s="20" t="s">
        <v>441</v>
      </c>
      <c r="T15" s="10" t="s">
        <v>7</v>
      </c>
      <c r="U15" s="47"/>
      <c r="V15" s="46"/>
      <c r="W15" s="46"/>
      <c r="X15" s="46"/>
      <c r="Y15" s="46"/>
      <c r="Z15" s="46"/>
      <c r="AA15" s="46"/>
      <c r="AB15" s="46"/>
      <c r="AC15" s="46"/>
      <c r="AD15" s="46"/>
      <c r="AE15" s="46"/>
      <c r="AF15" s="46"/>
      <c r="AG15" s="46"/>
      <c r="AH15" s="46"/>
      <c r="AI15" s="46"/>
      <c r="AJ15" s="46"/>
      <c r="AK15" s="46"/>
    </row>
    <row r="16" spans="1:37" s="48" customFormat="1" ht="49.95" customHeight="1" x14ac:dyDescent="0.25">
      <c r="A16" s="9">
        <v>6</v>
      </c>
      <c r="B16" s="19" t="s">
        <v>329</v>
      </c>
      <c r="C16" s="14" t="s">
        <v>444</v>
      </c>
      <c r="D16" s="28" t="s">
        <v>457</v>
      </c>
      <c r="E16" s="28" t="s">
        <v>456</v>
      </c>
      <c r="F16" s="18" t="s">
        <v>16</v>
      </c>
      <c r="G16" s="17" t="s">
        <v>32</v>
      </c>
      <c r="H16" s="17" t="s">
        <v>13</v>
      </c>
      <c r="I16" s="17" t="s">
        <v>118</v>
      </c>
      <c r="J16" s="17" t="s">
        <v>83</v>
      </c>
      <c r="K16" s="41" t="s">
        <v>455</v>
      </c>
      <c r="L16" s="15" t="s">
        <v>9</v>
      </c>
      <c r="M16" s="12" t="s">
        <v>23</v>
      </c>
      <c r="N16" s="13" t="s">
        <v>22</v>
      </c>
      <c r="O16" s="12" t="s">
        <v>7</v>
      </c>
      <c r="P16" s="12" t="s">
        <v>21</v>
      </c>
      <c r="Q16" s="12" t="s">
        <v>20</v>
      </c>
      <c r="R16" s="9" t="s">
        <v>7</v>
      </c>
      <c r="S16" s="20" t="s">
        <v>441</v>
      </c>
      <c r="T16" s="10" t="s">
        <v>7</v>
      </c>
      <c r="U16" s="47"/>
      <c r="V16" s="46"/>
      <c r="W16" s="46"/>
      <c r="X16" s="46"/>
      <c r="Y16" s="46"/>
      <c r="Z16" s="46"/>
      <c r="AA16" s="46"/>
      <c r="AB16" s="46"/>
      <c r="AC16" s="46"/>
      <c r="AD16" s="46"/>
      <c r="AE16" s="46"/>
      <c r="AF16" s="46"/>
      <c r="AG16" s="46"/>
      <c r="AH16" s="46"/>
      <c r="AI16" s="46"/>
      <c r="AJ16" s="46"/>
      <c r="AK16" s="46"/>
    </row>
    <row r="17" spans="1:37" s="45" customFormat="1" ht="49.95" customHeight="1" x14ac:dyDescent="0.25">
      <c r="A17" s="9">
        <v>7</v>
      </c>
      <c r="B17" s="19" t="s">
        <v>329</v>
      </c>
      <c r="C17" s="14" t="s">
        <v>444</v>
      </c>
      <c r="D17" s="28" t="s">
        <v>454</v>
      </c>
      <c r="E17" s="28" t="s">
        <v>453</v>
      </c>
      <c r="F17" s="18" t="s">
        <v>38</v>
      </c>
      <c r="G17" s="17" t="s">
        <v>14</v>
      </c>
      <c r="H17" s="17" t="s">
        <v>13</v>
      </c>
      <c r="I17" s="17" t="s">
        <v>12</v>
      </c>
      <c r="J17" s="17" t="s">
        <v>452</v>
      </c>
      <c r="K17" s="41" t="s">
        <v>449</v>
      </c>
      <c r="L17" s="15" t="s">
        <v>9</v>
      </c>
      <c r="M17" s="12" t="s">
        <v>6</v>
      </c>
      <c r="N17" s="13" t="s">
        <v>5</v>
      </c>
      <c r="O17" s="12" t="s">
        <v>4</v>
      </c>
      <c r="P17" s="12" t="s">
        <v>3</v>
      </c>
      <c r="Q17" s="12" t="s">
        <v>2</v>
      </c>
      <c r="R17" s="9" t="s">
        <v>1</v>
      </c>
      <c r="S17" s="20" t="s">
        <v>441</v>
      </c>
      <c r="T17" s="10" t="s">
        <v>201</v>
      </c>
      <c r="U17" s="47"/>
      <c r="V17" s="46"/>
      <c r="W17" s="46"/>
      <c r="X17" s="46"/>
      <c r="Y17" s="46"/>
      <c r="Z17" s="46"/>
      <c r="AA17" s="46"/>
      <c r="AB17" s="46"/>
      <c r="AC17" s="46"/>
      <c r="AD17" s="46"/>
      <c r="AE17" s="46"/>
      <c r="AF17" s="46"/>
      <c r="AG17" s="46"/>
      <c r="AH17" s="46"/>
      <c r="AI17" s="46"/>
      <c r="AJ17" s="46"/>
      <c r="AK17" s="46"/>
    </row>
    <row r="18" spans="1:37" s="48" customFormat="1" ht="49.95" customHeight="1" x14ac:dyDescent="0.25">
      <c r="A18" s="9">
        <v>8</v>
      </c>
      <c r="B18" s="19" t="s">
        <v>329</v>
      </c>
      <c r="C18" s="14" t="s">
        <v>444</v>
      </c>
      <c r="D18" s="28" t="s">
        <v>451</v>
      </c>
      <c r="E18" s="28" t="s">
        <v>450</v>
      </c>
      <c r="F18" s="18" t="s">
        <v>216</v>
      </c>
      <c r="G18" s="17" t="s">
        <v>32</v>
      </c>
      <c r="H18" s="17" t="s">
        <v>13</v>
      </c>
      <c r="I18" s="17" t="s">
        <v>118</v>
      </c>
      <c r="J18" s="17" t="s">
        <v>32</v>
      </c>
      <c r="K18" s="41" t="s">
        <v>449</v>
      </c>
      <c r="L18" s="15" t="s">
        <v>9</v>
      </c>
      <c r="M18" s="12" t="s">
        <v>23</v>
      </c>
      <c r="N18" s="13" t="s">
        <v>22</v>
      </c>
      <c r="O18" s="12" t="s">
        <v>7</v>
      </c>
      <c r="P18" s="12" t="s">
        <v>21</v>
      </c>
      <c r="Q18" s="12" t="s">
        <v>20</v>
      </c>
      <c r="R18" s="9" t="s">
        <v>7</v>
      </c>
      <c r="S18" s="20" t="s">
        <v>441</v>
      </c>
      <c r="T18" s="10" t="s">
        <v>7</v>
      </c>
      <c r="U18" s="47"/>
      <c r="V18" s="46"/>
      <c r="W18" s="46"/>
      <c r="X18" s="46"/>
      <c r="Y18" s="46"/>
      <c r="Z18" s="46"/>
      <c r="AA18" s="46"/>
      <c r="AB18" s="46"/>
      <c r="AC18" s="46"/>
      <c r="AD18" s="46"/>
      <c r="AE18" s="46"/>
      <c r="AF18" s="46"/>
      <c r="AG18" s="46"/>
      <c r="AH18" s="46"/>
      <c r="AI18" s="46"/>
      <c r="AJ18" s="46"/>
      <c r="AK18" s="46"/>
    </row>
    <row r="19" spans="1:37" s="45" customFormat="1" ht="49.95" customHeight="1" x14ac:dyDescent="0.25">
      <c r="A19" s="9">
        <v>9</v>
      </c>
      <c r="B19" s="19" t="s">
        <v>329</v>
      </c>
      <c r="C19" s="14" t="s">
        <v>444</v>
      </c>
      <c r="D19" s="28" t="s">
        <v>448</v>
      </c>
      <c r="E19" s="28" t="s">
        <v>447</v>
      </c>
      <c r="F19" s="18" t="s">
        <v>405</v>
      </c>
      <c r="G19" s="17" t="s">
        <v>32</v>
      </c>
      <c r="H19" s="17" t="s">
        <v>13</v>
      </c>
      <c r="I19" s="17" t="s">
        <v>118</v>
      </c>
      <c r="J19" s="17" t="s">
        <v>32</v>
      </c>
      <c r="K19" s="41" t="s">
        <v>7</v>
      </c>
      <c r="L19" s="15" t="s">
        <v>9</v>
      </c>
      <c r="M19" s="12" t="s">
        <v>23</v>
      </c>
      <c r="N19" s="13" t="s">
        <v>22</v>
      </c>
      <c r="O19" s="12" t="s">
        <v>7</v>
      </c>
      <c r="P19" s="12" t="s">
        <v>21</v>
      </c>
      <c r="Q19" s="12" t="s">
        <v>20</v>
      </c>
      <c r="R19" s="9" t="s">
        <v>7</v>
      </c>
      <c r="S19" s="20" t="s">
        <v>441</v>
      </c>
      <c r="T19" s="10" t="s">
        <v>7</v>
      </c>
      <c r="U19" s="47"/>
      <c r="V19" s="46"/>
      <c r="W19" s="46"/>
      <c r="X19" s="46"/>
      <c r="Y19" s="46"/>
      <c r="Z19" s="46"/>
      <c r="AA19" s="46"/>
      <c r="AB19" s="46"/>
      <c r="AC19" s="46"/>
      <c r="AD19" s="46"/>
      <c r="AE19" s="46"/>
      <c r="AF19" s="46"/>
      <c r="AG19" s="46"/>
      <c r="AH19" s="46"/>
      <c r="AI19" s="46"/>
      <c r="AJ19" s="46"/>
      <c r="AK19" s="46"/>
    </row>
    <row r="20" spans="1:37" s="45" customFormat="1" ht="49.95" customHeight="1" x14ac:dyDescent="0.25">
      <c r="A20" s="9">
        <v>10</v>
      </c>
      <c r="B20" s="19" t="s">
        <v>329</v>
      </c>
      <c r="C20" s="14" t="s">
        <v>444</v>
      </c>
      <c r="D20" s="28" t="s">
        <v>446</v>
      </c>
      <c r="E20" s="28" t="s">
        <v>445</v>
      </c>
      <c r="F20" s="18" t="s">
        <v>140</v>
      </c>
      <c r="G20" s="17" t="s">
        <v>269</v>
      </c>
      <c r="H20" s="17" t="s">
        <v>13</v>
      </c>
      <c r="I20" s="17" t="s">
        <v>12</v>
      </c>
      <c r="J20" s="17" t="s">
        <v>7</v>
      </c>
      <c r="K20" s="41" t="s">
        <v>7</v>
      </c>
      <c r="L20" s="15" t="s">
        <v>9</v>
      </c>
      <c r="M20" s="12" t="s">
        <v>6</v>
      </c>
      <c r="N20" s="13" t="s">
        <v>5</v>
      </c>
      <c r="O20" s="12" t="s">
        <v>4</v>
      </c>
      <c r="P20" s="12" t="s">
        <v>3</v>
      </c>
      <c r="Q20" s="12" t="s">
        <v>2</v>
      </c>
      <c r="R20" s="9" t="s">
        <v>1</v>
      </c>
      <c r="S20" s="20" t="s">
        <v>441</v>
      </c>
      <c r="T20" s="10" t="s">
        <v>201</v>
      </c>
      <c r="U20" s="47"/>
      <c r="V20" s="46"/>
      <c r="W20" s="46"/>
      <c r="X20" s="46"/>
      <c r="Y20" s="46"/>
      <c r="Z20" s="46"/>
      <c r="AA20" s="46"/>
      <c r="AB20" s="46"/>
      <c r="AC20" s="46"/>
      <c r="AD20" s="46"/>
      <c r="AE20" s="46"/>
      <c r="AF20" s="46"/>
      <c r="AG20" s="46"/>
      <c r="AH20" s="46"/>
      <c r="AI20" s="46"/>
      <c r="AJ20" s="46"/>
      <c r="AK20" s="46"/>
    </row>
    <row r="21" spans="1:37" s="48" customFormat="1" ht="49.95" customHeight="1" x14ac:dyDescent="0.25">
      <c r="A21" s="9">
        <v>11</v>
      </c>
      <c r="B21" s="19" t="s">
        <v>329</v>
      </c>
      <c r="C21" s="14" t="s">
        <v>444</v>
      </c>
      <c r="D21" s="28" t="s">
        <v>443</v>
      </c>
      <c r="E21" s="28" t="s">
        <v>442</v>
      </c>
      <c r="F21" s="18" t="s">
        <v>33</v>
      </c>
      <c r="G21" s="17" t="s">
        <v>32</v>
      </c>
      <c r="H21" s="17" t="s">
        <v>13</v>
      </c>
      <c r="I21" s="17" t="s">
        <v>12</v>
      </c>
      <c r="J21" s="17" t="s">
        <v>32</v>
      </c>
      <c r="K21" s="41" t="s">
        <v>7</v>
      </c>
      <c r="L21" s="15" t="s">
        <v>7</v>
      </c>
      <c r="M21" s="12" t="s">
        <v>6</v>
      </c>
      <c r="N21" s="13" t="s">
        <v>5</v>
      </c>
      <c r="O21" s="12" t="s">
        <v>325</v>
      </c>
      <c r="P21" s="12" t="s">
        <v>324</v>
      </c>
      <c r="Q21" s="12" t="s">
        <v>323</v>
      </c>
      <c r="R21" s="9" t="s">
        <v>56</v>
      </c>
      <c r="S21" s="20" t="s">
        <v>441</v>
      </c>
      <c r="T21" s="10" t="s">
        <v>201</v>
      </c>
      <c r="U21" s="47"/>
      <c r="V21" s="46"/>
      <c r="W21" s="46"/>
      <c r="X21" s="46"/>
      <c r="Y21" s="46"/>
      <c r="Z21" s="46"/>
      <c r="AA21" s="46"/>
      <c r="AB21" s="46"/>
      <c r="AC21" s="46"/>
      <c r="AD21" s="46"/>
      <c r="AE21" s="46"/>
      <c r="AF21" s="46"/>
      <c r="AG21" s="46"/>
      <c r="AH21" s="46"/>
      <c r="AI21" s="46"/>
      <c r="AJ21" s="46"/>
      <c r="AK21" s="46"/>
    </row>
    <row r="22" spans="1:37" s="45" customFormat="1" ht="49.95" customHeight="1" x14ac:dyDescent="0.25">
      <c r="A22" s="9">
        <v>12</v>
      </c>
      <c r="B22" s="19" t="s">
        <v>329</v>
      </c>
      <c r="C22" s="14" t="s">
        <v>137</v>
      </c>
      <c r="D22" s="28" t="s">
        <v>440</v>
      </c>
      <c r="E22" s="28" t="s">
        <v>439</v>
      </c>
      <c r="F22" s="18" t="s">
        <v>16</v>
      </c>
      <c r="G22" s="17" t="s">
        <v>32</v>
      </c>
      <c r="H22" s="17" t="s">
        <v>13</v>
      </c>
      <c r="I22" s="17" t="s">
        <v>12</v>
      </c>
      <c r="J22" s="17" t="s">
        <v>83</v>
      </c>
      <c r="K22" s="49" t="s">
        <v>24</v>
      </c>
      <c r="L22" s="15" t="s">
        <v>9</v>
      </c>
      <c r="M22" s="12" t="s">
        <v>177</v>
      </c>
      <c r="N22" s="13" t="s">
        <v>176</v>
      </c>
      <c r="O22" s="12" t="s">
        <v>194</v>
      </c>
      <c r="P22" s="12" t="s">
        <v>193</v>
      </c>
      <c r="Q22" s="12" t="s">
        <v>192</v>
      </c>
      <c r="R22" s="9" t="s">
        <v>1</v>
      </c>
      <c r="S22" s="20">
        <v>44865</v>
      </c>
      <c r="T22" s="10" t="s">
        <v>0</v>
      </c>
      <c r="U22" s="47"/>
      <c r="V22" s="46"/>
      <c r="W22" s="46"/>
      <c r="X22" s="46"/>
      <c r="Y22" s="46"/>
      <c r="Z22" s="46"/>
      <c r="AA22" s="46"/>
      <c r="AB22" s="46"/>
      <c r="AC22" s="46"/>
      <c r="AD22" s="46"/>
      <c r="AE22" s="46"/>
      <c r="AF22" s="46"/>
      <c r="AG22" s="46"/>
      <c r="AH22" s="46"/>
      <c r="AI22" s="46"/>
      <c r="AJ22" s="46"/>
      <c r="AK22" s="46"/>
    </row>
    <row r="23" spans="1:37" s="48" customFormat="1" ht="49.95" customHeight="1" x14ac:dyDescent="0.25">
      <c r="A23" s="9">
        <v>13</v>
      </c>
      <c r="B23" s="19" t="s">
        <v>329</v>
      </c>
      <c r="C23" s="14" t="s">
        <v>137</v>
      </c>
      <c r="D23" s="28" t="s">
        <v>438</v>
      </c>
      <c r="E23" s="28" t="s">
        <v>437</v>
      </c>
      <c r="F23" s="18" t="s">
        <v>16</v>
      </c>
      <c r="G23" s="17" t="s">
        <v>32</v>
      </c>
      <c r="H23" s="17" t="s">
        <v>13</v>
      </c>
      <c r="I23" s="17" t="s">
        <v>12</v>
      </c>
      <c r="J23" s="17" t="s">
        <v>436</v>
      </c>
      <c r="K23" s="41" t="s">
        <v>435</v>
      </c>
      <c r="L23" s="15" t="s">
        <v>7</v>
      </c>
      <c r="M23" s="12" t="s">
        <v>23</v>
      </c>
      <c r="N23" s="13" t="s">
        <v>22</v>
      </c>
      <c r="O23" s="12" t="s">
        <v>7</v>
      </c>
      <c r="P23" s="12" t="s">
        <v>21</v>
      </c>
      <c r="Q23" s="12" t="s">
        <v>20</v>
      </c>
      <c r="R23" s="9" t="s">
        <v>7</v>
      </c>
      <c r="S23" s="20">
        <v>44853</v>
      </c>
      <c r="T23" s="10" t="s">
        <v>7</v>
      </c>
      <c r="U23" s="47"/>
      <c r="V23" s="46"/>
      <c r="W23" s="46"/>
      <c r="X23" s="46"/>
      <c r="Y23" s="46"/>
      <c r="Z23" s="46"/>
      <c r="AA23" s="46"/>
      <c r="AB23" s="46"/>
      <c r="AC23" s="46"/>
      <c r="AD23" s="46"/>
      <c r="AE23" s="46"/>
      <c r="AF23" s="46"/>
      <c r="AG23" s="46"/>
      <c r="AH23" s="46"/>
      <c r="AI23" s="46"/>
      <c r="AJ23" s="46"/>
      <c r="AK23" s="46"/>
    </row>
    <row r="24" spans="1:37" s="45" customFormat="1" ht="49.95" customHeight="1" x14ac:dyDescent="0.25">
      <c r="A24" s="9">
        <v>14</v>
      </c>
      <c r="B24" s="19" t="s">
        <v>329</v>
      </c>
      <c r="C24" s="14" t="s">
        <v>137</v>
      </c>
      <c r="D24" s="28" t="s">
        <v>434</v>
      </c>
      <c r="E24" s="28" t="s">
        <v>433</v>
      </c>
      <c r="F24" s="18" t="s">
        <v>16</v>
      </c>
      <c r="G24" s="17" t="s">
        <v>32</v>
      </c>
      <c r="H24" s="17" t="s">
        <v>13</v>
      </c>
      <c r="I24" s="17" t="s">
        <v>118</v>
      </c>
      <c r="J24" s="17" t="s">
        <v>426</v>
      </c>
      <c r="K24" s="16" t="s">
        <v>432</v>
      </c>
      <c r="L24" s="15" t="s">
        <v>9</v>
      </c>
      <c r="M24" s="12" t="s">
        <v>23</v>
      </c>
      <c r="N24" s="13" t="s">
        <v>22</v>
      </c>
      <c r="O24" s="12" t="s">
        <v>7</v>
      </c>
      <c r="P24" s="12" t="s">
        <v>21</v>
      </c>
      <c r="Q24" s="12" t="s">
        <v>20</v>
      </c>
      <c r="R24" s="9" t="s">
        <v>7</v>
      </c>
      <c r="S24" s="20">
        <v>44865</v>
      </c>
      <c r="T24" s="10" t="s">
        <v>7</v>
      </c>
      <c r="U24" s="47"/>
      <c r="V24" s="46"/>
      <c r="W24" s="46"/>
      <c r="X24" s="46"/>
      <c r="Y24" s="46"/>
      <c r="Z24" s="46"/>
      <c r="AA24" s="46"/>
      <c r="AB24" s="46"/>
      <c r="AC24" s="46"/>
      <c r="AD24" s="46"/>
      <c r="AE24" s="46"/>
      <c r="AF24" s="46"/>
      <c r="AG24" s="46"/>
      <c r="AH24" s="46"/>
      <c r="AI24" s="46"/>
      <c r="AJ24" s="46"/>
      <c r="AK24" s="46"/>
    </row>
    <row r="25" spans="1:37" s="45" customFormat="1" ht="49.95" customHeight="1" x14ac:dyDescent="0.25">
      <c r="A25" s="9">
        <v>15</v>
      </c>
      <c r="B25" s="19" t="s">
        <v>329</v>
      </c>
      <c r="C25" s="14" t="s">
        <v>137</v>
      </c>
      <c r="D25" s="28" t="s">
        <v>431</v>
      </c>
      <c r="E25" s="28" t="s">
        <v>430</v>
      </c>
      <c r="F25" s="18" t="s">
        <v>16</v>
      </c>
      <c r="G25" s="17" t="s">
        <v>32</v>
      </c>
      <c r="H25" s="17" t="s">
        <v>13</v>
      </c>
      <c r="I25" s="17" t="s">
        <v>118</v>
      </c>
      <c r="J25" s="17" t="s">
        <v>426</v>
      </c>
      <c r="K25" s="16" t="s">
        <v>429</v>
      </c>
      <c r="L25" s="15" t="s">
        <v>9</v>
      </c>
      <c r="M25" s="12" t="s">
        <v>23</v>
      </c>
      <c r="N25" s="13" t="s">
        <v>22</v>
      </c>
      <c r="O25" s="12" t="s">
        <v>7</v>
      </c>
      <c r="P25" s="12" t="s">
        <v>21</v>
      </c>
      <c r="Q25" s="12" t="s">
        <v>20</v>
      </c>
      <c r="R25" s="9" t="s">
        <v>7</v>
      </c>
      <c r="S25" s="20">
        <v>44865</v>
      </c>
      <c r="T25" s="10" t="s">
        <v>7</v>
      </c>
      <c r="U25" s="47"/>
      <c r="V25" s="46"/>
      <c r="W25" s="46"/>
      <c r="X25" s="46"/>
      <c r="Y25" s="46"/>
      <c r="Z25" s="46"/>
      <c r="AA25" s="46"/>
      <c r="AB25" s="46"/>
      <c r="AC25" s="46"/>
      <c r="AD25" s="46"/>
      <c r="AE25" s="46"/>
      <c r="AF25" s="46"/>
      <c r="AG25" s="46"/>
      <c r="AH25" s="46"/>
      <c r="AI25" s="46"/>
      <c r="AJ25" s="46"/>
      <c r="AK25" s="46"/>
    </row>
    <row r="26" spans="1:37" s="45" customFormat="1" ht="49.95" customHeight="1" x14ac:dyDescent="0.25">
      <c r="A26" s="9">
        <v>16</v>
      </c>
      <c r="B26" s="19" t="s">
        <v>329</v>
      </c>
      <c r="C26" s="14" t="s">
        <v>137</v>
      </c>
      <c r="D26" s="28" t="s">
        <v>428</v>
      </c>
      <c r="E26" s="28" t="s">
        <v>427</v>
      </c>
      <c r="F26" s="18" t="s">
        <v>216</v>
      </c>
      <c r="G26" s="17" t="s">
        <v>32</v>
      </c>
      <c r="H26" s="17" t="s">
        <v>13</v>
      </c>
      <c r="I26" s="17" t="s">
        <v>12</v>
      </c>
      <c r="J26" s="17" t="s">
        <v>426</v>
      </c>
      <c r="K26" s="16" t="s">
        <v>30</v>
      </c>
      <c r="L26" s="15" t="s">
        <v>9</v>
      </c>
      <c r="M26" s="12" t="s">
        <v>23</v>
      </c>
      <c r="N26" s="13" t="s">
        <v>22</v>
      </c>
      <c r="O26" s="12" t="s">
        <v>7</v>
      </c>
      <c r="P26" s="12" t="s">
        <v>21</v>
      </c>
      <c r="Q26" s="12" t="s">
        <v>20</v>
      </c>
      <c r="R26" s="9" t="s">
        <v>7</v>
      </c>
      <c r="S26" s="20">
        <v>44865</v>
      </c>
      <c r="T26" s="10" t="s">
        <v>7</v>
      </c>
      <c r="U26" s="47"/>
      <c r="V26" s="46"/>
      <c r="W26" s="46"/>
      <c r="X26" s="46"/>
      <c r="Y26" s="46"/>
      <c r="Z26" s="46"/>
      <c r="AA26" s="46"/>
      <c r="AB26" s="46"/>
      <c r="AC26" s="46"/>
      <c r="AD26" s="46"/>
      <c r="AE26" s="46"/>
      <c r="AF26" s="46"/>
      <c r="AG26" s="46"/>
      <c r="AH26" s="46"/>
      <c r="AI26" s="46"/>
      <c r="AJ26" s="46"/>
      <c r="AK26" s="46"/>
    </row>
    <row r="27" spans="1:37" s="45" customFormat="1" ht="49.95" customHeight="1" x14ac:dyDescent="0.25">
      <c r="A27" s="9">
        <v>17</v>
      </c>
      <c r="B27" s="19" t="s">
        <v>18</v>
      </c>
      <c r="C27" s="14" t="s">
        <v>137</v>
      </c>
      <c r="D27" s="28" t="s">
        <v>425</v>
      </c>
      <c r="E27" s="28" t="s">
        <v>424</v>
      </c>
      <c r="F27" s="18" t="s">
        <v>16</v>
      </c>
      <c r="G27" s="17" t="s">
        <v>32</v>
      </c>
      <c r="H27" s="17" t="s">
        <v>13</v>
      </c>
      <c r="I27" s="17" t="s">
        <v>12</v>
      </c>
      <c r="J27" s="17" t="s">
        <v>423</v>
      </c>
      <c r="K27" s="16" t="s">
        <v>7</v>
      </c>
      <c r="L27" s="15" t="s">
        <v>9</v>
      </c>
      <c r="M27" s="12" t="s">
        <v>6</v>
      </c>
      <c r="N27" s="13" t="s">
        <v>5</v>
      </c>
      <c r="O27" s="12" t="s">
        <v>325</v>
      </c>
      <c r="P27" s="12" t="s">
        <v>324</v>
      </c>
      <c r="Q27" s="12" t="s">
        <v>323</v>
      </c>
      <c r="R27" s="9" t="s">
        <v>56</v>
      </c>
      <c r="S27" s="20">
        <v>44865</v>
      </c>
      <c r="T27" s="10" t="s">
        <v>75</v>
      </c>
      <c r="U27" s="47"/>
      <c r="V27" s="46"/>
      <c r="W27" s="46"/>
      <c r="X27" s="46"/>
      <c r="Y27" s="46"/>
      <c r="Z27" s="46"/>
      <c r="AA27" s="46"/>
      <c r="AB27" s="46"/>
      <c r="AC27" s="46"/>
      <c r="AD27" s="46"/>
      <c r="AE27" s="46"/>
      <c r="AF27" s="46"/>
      <c r="AG27" s="46"/>
      <c r="AH27" s="46"/>
      <c r="AI27" s="46"/>
      <c r="AJ27" s="46"/>
      <c r="AK27" s="46"/>
    </row>
    <row r="28" spans="1:37" s="45" customFormat="1" ht="49.95" customHeight="1" x14ac:dyDescent="0.25">
      <c r="A28" s="9">
        <v>18</v>
      </c>
      <c r="B28" s="19" t="s">
        <v>18</v>
      </c>
      <c r="C28" s="14" t="s">
        <v>137</v>
      </c>
      <c r="D28" s="28" t="s">
        <v>422</v>
      </c>
      <c r="E28" s="28" t="s">
        <v>421</v>
      </c>
      <c r="F28" s="18" t="s">
        <v>216</v>
      </c>
      <c r="G28" s="17" t="s">
        <v>32</v>
      </c>
      <c r="H28" s="17" t="s">
        <v>13</v>
      </c>
      <c r="I28" s="17" t="s">
        <v>12</v>
      </c>
      <c r="J28" s="17" t="s">
        <v>7</v>
      </c>
      <c r="K28" s="16" t="s">
        <v>7</v>
      </c>
      <c r="L28" s="15" t="s">
        <v>9</v>
      </c>
      <c r="M28" s="12" t="s">
        <v>6</v>
      </c>
      <c r="N28" s="13" t="s">
        <v>5</v>
      </c>
      <c r="O28" s="12" t="s">
        <v>325</v>
      </c>
      <c r="P28" s="12" t="s">
        <v>324</v>
      </c>
      <c r="Q28" s="12"/>
      <c r="R28" s="9" t="s">
        <v>56</v>
      </c>
      <c r="S28" s="20">
        <v>44865</v>
      </c>
      <c r="T28" s="10" t="s">
        <v>75</v>
      </c>
      <c r="U28" s="47"/>
      <c r="V28" s="46"/>
      <c r="W28" s="46"/>
      <c r="X28" s="46"/>
      <c r="Y28" s="46"/>
      <c r="Z28" s="46"/>
      <c r="AA28" s="46"/>
      <c r="AB28" s="46"/>
      <c r="AC28" s="46"/>
      <c r="AD28" s="46"/>
      <c r="AE28" s="46"/>
      <c r="AF28" s="46"/>
      <c r="AG28" s="46"/>
      <c r="AH28" s="46"/>
      <c r="AI28" s="46"/>
      <c r="AJ28" s="46"/>
      <c r="AK28" s="46"/>
    </row>
    <row r="29" spans="1:37" s="45" customFormat="1" ht="49.95" customHeight="1" x14ac:dyDescent="0.25">
      <c r="A29" s="9">
        <v>19</v>
      </c>
      <c r="B29" s="19" t="s">
        <v>18</v>
      </c>
      <c r="C29" s="14" t="s">
        <v>137</v>
      </c>
      <c r="D29" s="28" t="s">
        <v>420</v>
      </c>
      <c r="E29" s="28" t="s">
        <v>419</v>
      </c>
      <c r="F29" s="18" t="s">
        <v>140</v>
      </c>
      <c r="G29" s="17" t="s">
        <v>269</v>
      </c>
      <c r="H29" s="17" t="s">
        <v>13</v>
      </c>
      <c r="I29" s="17" t="s">
        <v>12</v>
      </c>
      <c r="J29" s="17" t="s">
        <v>7</v>
      </c>
      <c r="K29" s="16" t="s">
        <v>7</v>
      </c>
      <c r="L29" s="15" t="s">
        <v>9</v>
      </c>
      <c r="M29" s="12" t="s">
        <v>6</v>
      </c>
      <c r="N29" s="13" t="s">
        <v>5</v>
      </c>
      <c r="O29" s="12" t="s">
        <v>325</v>
      </c>
      <c r="P29" s="12" t="s">
        <v>324</v>
      </c>
      <c r="Q29" s="12" t="s">
        <v>323</v>
      </c>
      <c r="R29" s="9" t="s">
        <v>56</v>
      </c>
      <c r="S29" s="20">
        <v>44865</v>
      </c>
      <c r="T29" s="10" t="s">
        <v>75</v>
      </c>
      <c r="U29" s="47"/>
      <c r="V29" s="46"/>
      <c r="W29" s="46"/>
      <c r="X29" s="46"/>
      <c r="Y29" s="46"/>
      <c r="Z29" s="46"/>
      <c r="AA29" s="46"/>
      <c r="AB29" s="46"/>
      <c r="AC29" s="46"/>
      <c r="AD29" s="46"/>
      <c r="AE29" s="46"/>
      <c r="AF29" s="46"/>
      <c r="AG29" s="46"/>
      <c r="AH29" s="46"/>
      <c r="AI29" s="46"/>
      <c r="AJ29" s="46"/>
      <c r="AK29" s="46"/>
    </row>
    <row r="30" spans="1:37" s="45" customFormat="1" ht="49.95" customHeight="1" x14ac:dyDescent="0.25">
      <c r="A30" s="9">
        <v>20</v>
      </c>
      <c r="B30" s="19" t="s">
        <v>18</v>
      </c>
      <c r="C30" s="14" t="s">
        <v>137</v>
      </c>
      <c r="D30" s="16" t="s">
        <v>418</v>
      </c>
      <c r="E30" s="16" t="s">
        <v>417</v>
      </c>
      <c r="F30" s="18" t="s">
        <v>216</v>
      </c>
      <c r="G30" s="17" t="s">
        <v>32</v>
      </c>
      <c r="H30" s="17" t="s">
        <v>13</v>
      </c>
      <c r="I30" s="17" t="s">
        <v>12</v>
      </c>
      <c r="J30" s="17" t="s">
        <v>7</v>
      </c>
      <c r="K30" s="17" t="s">
        <v>7</v>
      </c>
      <c r="L30" s="15" t="s">
        <v>9</v>
      </c>
      <c r="M30" s="12" t="s">
        <v>6</v>
      </c>
      <c r="N30" s="13" t="s">
        <v>5</v>
      </c>
      <c r="O30" s="12" t="s">
        <v>325</v>
      </c>
      <c r="P30" s="12" t="s">
        <v>324</v>
      </c>
      <c r="Q30" s="12" t="s">
        <v>323</v>
      </c>
      <c r="R30" s="9" t="s">
        <v>56</v>
      </c>
      <c r="S30" s="20">
        <v>44865</v>
      </c>
      <c r="T30" s="10" t="s">
        <v>75</v>
      </c>
      <c r="U30" s="47"/>
      <c r="V30" s="46"/>
      <c r="W30" s="46"/>
      <c r="X30" s="46"/>
      <c r="Y30" s="46"/>
      <c r="Z30" s="46"/>
      <c r="AA30" s="46"/>
      <c r="AB30" s="46"/>
      <c r="AC30" s="46"/>
      <c r="AD30" s="46"/>
      <c r="AE30" s="46"/>
      <c r="AF30" s="46"/>
      <c r="AG30" s="46"/>
      <c r="AH30" s="46"/>
      <c r="AI30" s="46"/>
      <c r="AJ30" s="46"/>
      <c r="AK30" s="46"/>
    </row>
    <row r="31" spans="1:37" ht="49.95" customHeight="1" x14ac:dyDescent="0.25">
      <c r="A31" s="9">
        <v>21</v>
      </c>
      <c r="B31" s="19" t="s">
        <v>18</v>
      </c>
      <c r="C31" s="14" t="s">
        <v>137</v>
      </c>
      <c r="D31" s="16" t="s">
        <v>416</v>
      </c>
      <c r="E31" s="16" t="s">
        <v>415</v>
      </c>
      <c r="F31" s="18" t="s">
        <v>16</v>
      </c>
      <c r="G31" s="17" t="s">
        <v>32</v>
      </c>
      <c r="H31" s="17" t="s">
        <v>13</v>
      </c>
      <c r="I31" s="17" t="s">
        <v>12</v>
      </c>
      <c r="J31" s="17" t="s">
        <v>414</v>
      </c>
      <c r="K31" s="17" t="s">
        <v>7</v>
      </c>
      <c r="L31" s="15" t="s">
        <v>9</v>
      </c>
      <c r="M31" s="12" t="s">
        <v>6</v>
      </c>
      <c r="N31" s="13" t="s">
        <v>5</v>
      </c>
      <c r="O31" s="12" t="s">
        <v>325</v>
      </c>
      <c r="P31" s="12" t="s">
        <v>324</v>
      </c>
      <c r="Q31" s="12" t="s">
        <v>323</v>
      </c>
      <c r="R31" s="9" t="s">
        <v>1</v>
      </c>
      <c r="S31" s="20">
        <v>44865</v>
      </c>
      <c r="T31" s="10" t="s">
        <v>0</v>
      </c>
      <c r="U31" s="44"/>
      <c r="V31" s="5"/>
      <c r="W31" s="5"/>
      <c r="X31" s="5"/>
      <c r="Y31" s="5"/>
      <c r="Z31" s="5"/>
      <c r="AA31" s="5"/>
      <c r="AB31" s="5"/>
      <c r="AC31" s="5"/>
      <c r="AD31" s="5"/>
      <c r="AE31" s="5"/>
      <c r="AF31" s="5"/>
      <c r="AG31" s="5"/>
      <c r="AH31" s="5"/>
      <c r="AI31" s="5"/>
      <c r="AJ31" s="5"/>
      <c r="AK31" s="5"/>
    </row>
    <row r="32" spans="1:37" ht="49.95" customHeight="1" x14ac:dyDescent="0.25">
      <c r="A32" s="9">
        <v>22</v>
      </c>
      <c r="B32" s="19" t="s">
        <v>18</v>
      </c>
      <c r="C32" s="14" t="s">
        <v>137</v>
      </c>
      <c r="D32" s="16" t="s">
        <v>413</v>
      </c>
      <c r="E32" s="16" t="s">
        <v>412</v>
      </c>
      <c r="F32" s="18" t="s">
        <v>26</v>
      </c>
      <c r="G32" s="17" t="s">
        <v>7</v>
      </c>
      <c r="H32" s="17" t="s">
        <v>13</v>
      </c>
      <c r="I32" s="17" t="s">
        <v>12</v>
      </c>
      <c r="J32" s="17" t="s">
        <v>7</v>
      </c>
      <c r="K32" s="16" t="s">
        <v>7</v>
      </c>
      <c r="L32" s="15" t="s">
        <v>7</v>
      </c>
      <c r="M32" s="12" t="s">
        <v>6</v>
      </c>
      <c r="N32" s="13" t="s">
        <v>5</v>
      </c>
      <c r="O32" s="12" t="s">
        <v>325</v>
      </c>
      <c r="P32" s="12" t="s">
        <v>324</v>
      </c>
      <c r="Q32" s="12" t="s">
        <v>323</v>
      </c>
      <c r="R32" s="9" t="s">
        <v>7</v>
      </c>
      <c r="S32" s="11">
        <v>44865</v>
      </c>
      <c r="T32" s="10" t="s">
        <v>7</v>
      </c>
      <c r="U32" s="8"/>
      <c r="V32" s="77"/>
      <c r="W32" s="77"/>
      <c r="X32" s="8"/>
      <c r="Y32" s="8"/>
      <c r="Z32" s="8"/>
      <c r="AA32" s="43"/>
      <c r="AB32" s="43"/>
      <c r="AC32" s="8"/>
      <c r="AD32" s="43"/>
      <c r="AE32" s="76"/>
      <c r="AF32" s="76"/>
      <c r="AG32" s="5"/>
      <c r="AH32" s="5"/>
      <c r="AI32" s="76"/>
      <c r="AJ32" s="76"/>
      <c r="AK32" s="5"/>
    </row>
    <row r="33" spans="1:37" ht="49.95" customHeight="1" x14ac:dyDescent="0.25">
      <c r="A33" s="9">
        <v>23</v>
      </c>
      <c r="B33" s="19" t="s">
        <v>18</v>
      </c>
      <c r="C33" s="14" t="s">
        <v>137</v>
      </c>
      <c r="D33" s="16" t="s">
        <v>411</v>
      </c>
      <c r="E33" s="16" t="s">
        <v>410</v>
      </c>
      <c r="F33" s="18" t="s">
        <v>33</v>
      </c>
      <c r="G33" s="17" t="s">
        <v>32</v>
      </c>
      <c r="H33" s="17" t="s">
        <v>13</v>
      </c>
      <c r="I33" s="17" t="s">
        <v>12</v>
      </c>
      <c r="J33" s="17" t="s">
        <v>7</v>
      </c>
      <c r="K33" s="16" t="s">
        <v>7</v>
      </c>
      <c r="L33" s="15" t="s">
        <v>9</v>
      </c>
      <c r="M33" s="12" t="s">
        <v>6</v>
      </c>
      <c r="N33" s="13" t="s">
        <v>5</v>
      </c>
      <c r="O33" s="12" t="s">
        <v>325</v>
      </c>
      <c r="P33" s="12" t="s">
        <v>324</v>
      </c>
      <c r="Q33" s="12" t="s">
        <v>323</v>
      </c>
      <c r="R33" s="9" t="s">
        <v>56</v>
      </c>
      <c r="S33" s="11">
        <v>44865</v>
      </c>
      <c r="T33" s="10" t="s">
        <v>75</v>
      </c>
      <c r="U33" s="5"/>
      <c r="V33" s="76"/>
      <c r="W33" s="76"/>
      <c r="X33" s="5"/>
      <c r="Y33" s="5"/>
      <c r="Z33" s="5"/>
      <c r="AA33" s="5"/>
      <c r="AB33" s="5"/>
      <c r="AC33" s="5"/>
      <c r="AD33" s="5"/>
      <c r="AE33" s="76"/>
      <c r="AF33" s="76"/>
      <c r="AG33" s="5"/>
      <c r="AH33" s="5"/>
      <c r="AI33" s="76"/>
      <c r="AJ33" s="76"/>
      <c r="AK33" s="5"/>
    </row>
    <row r="34" spans="1:37" ht="49.95" customHeight="1" x14ac:dyDescent="0.25">
      <c r="A34" s="9">
        <v>24</v>
      </c>
      <c r="B34" s="19" t="s">
        <v>18</v>
      </c>
      <c r="C34" s="14" t="s">
        <v>137</v>
      </c>
      <c r="D34" s="16" t="s">
        <v>409</v>
      </c>
      <c r="E34" s="16" t="s">
        <v>408</v>
      </c>
      <c r="F34" s="18" t="s">
        <v>38</v>
      </c>
      <c r="G34" s="17" t="s">
        <v>32</v>
      </c>
      <c r="H34" s="17" t="s">
        <v>13</v>
      </c>
      <c r="I34" s="17" t="s">
        <v>12</v>
      </c>
      <c r="J34" s="17" t="s">
        <v>7</v>
      </c>
      <c r="K34" s="16" t="s">
        <v>7</v>
      </c>
      <c r="L34" s="15" t="s">
        <v>9</v>
      </c>
      <c r="M34" s="12" t="s">
        <v>6</v>
      </c>
      <c r="N34" s="13" t="s">
        <v>5</v>
      </c>
      <c r="O34" s="12" t="s">
        <v>4</v>
      </c>
      <c r="P34" s="12" t="s">
        <v>3</v>
      </c>
      <c r="Q34" s="12" t="s">
        <v>2</v>
      </c>
      <c r="R34" s="9" t="s">
        <v>56</v>
      </c>
      <c r="S34" s="11">
        <v>44865</v>
      </c>
      <c r="T34" s="10" t="s">
        <v>75</v>
      </c>
      <c r="U34" s="5"/>
      <c r="V34" s="76"/>
      <c r="W34" s="76"/>
      <c r="X34" s="5"/>
      <c r="Y34" s="5"/>
      <c r="Z34" s="5"/>
      <c r="AA34" s="5"/>
      <c r="AB34" s="5"/>
      <c r="AC34" s="5"/>
      <c r="AD34" s="5"/>
      <c r="AE34" s="76"/>
      <c r="AF34" s="76"/>
      <c r="AG34" s="5"/>
      <c r="AH34" s="5"/>
      <c r="AI34" s="76"/>
      <c r="AJ34" s="76"/>
      <c r="AK34" s="5"/>
    </row>
    <row r="35" spans="1:37" ht="49.95" customHeight="1" x14ac:dyDescent="0.25">
      <c r="A35" s="9">
        <v>25</v>
      </c>
      <c r="B35" s="19" t="s">
        <v>18</v>
      </c>
      <c r="C35" s="14" t="s">
        <v>137</v>
      </c>
      <c r="D35" s="16" t="s">
        <v>407</v>
      </c>
      <c r="E35" s="16" t="s">
        <v>406</v>
      </c>
      <c r="F35" s="18" t="s">
        <v>405</v>
      </c>
      <c r="G35" s="17" t="s">
        <v>14</v>
      </c>
      <c r="H35" s="17" t="s">
        <v>13</v>
      </c>
      <c r="I35" s="17" t="s">
        <v>12</v>
      </c>
      <c r="J35" s="17" t="s">
        <v>7</v>
      </c>
      <c r="K35" s="16" t="s">
        <v>7</v>
      </c>
      <c r="L35" s="15" t="s">
        <v>9</v>
      </c>
      <c r="M35" s="12" t="s">
        <v>6</v>
      </c>
      <c r="N35" s="13" t="s">
        <v>5</v>
      </c>
      <c r="O35" s="12" t="s">
        <v>325</v>
      </c>
      <c r="P35" s="12" t="s">
        <v>324</v>
      </c>
      <c r="Q35" s="12" t="s">
        <v>323</v>
      </c>
      <c r="R35" s="9" t="s">
        <v>56</v>
      </c>
      <c r="S35" s="11">
        <v>44865</v>
      </c>
      <c r="T35" s="10" t="s">
        <v>75</v>
      </c>
      <c r="U35" s="5"/>
      <c r="V35" s="76"/>
      <c r="W35" s="76"/>
      <c r="X35" s="5"/>
      <c r="Y35" s="5"/>
      <c r="Z35" s="5"/>
      <c r="AA35" s="5"/>
      <c r="AB35" s="5"/>
      <c r="AC35" s="5"/>
      <c r="AD35" s="5"/>
      <c r="AE35" s="76"/>
      <c r="AF35" s="76"/>
      <c r="AG35" s="5"/>
      <c r="AH35" s="5"/>
      <c r="AI35" s="76"/>
      <c r="AJ35" s="76"/>
      <c r="AK35" s="5"/>
    </row>
    <row r="36" spans="1:37" ht="49.95" customHeight="1" x14ac:dyDescent="0.25">
      <c r="A36" s="9">
        <v>26</v>
      </c>
      <c r="B36" s="19" t="s">
        <v>18</v>
      </c>
      <c r="C36" s="14" t="s">
        <v>389</v>
      </c>
      <c r="D36" s="16" t="s">
        <v>404</v>
      </c>
      <c r="E36" s="16" t="s">
        <v>403</v>
      </c>
      <c r="F36" s="18" t="s">
        <v>16</v>
      </c>
      <c r="G36" s="17" t="s">
        <v>32</v>
      </c>
      <c r="H36" s="17" t="s">
        <v>13</v>
      </c>
      <c r="I36" s="17" t="s">
        <v>12</v>
      </c>
      <c r="J36" s="17" t="s">
        <v>400</v>
      </c>
      <c r="K36" s="16" t="s">
        <v>402</v>
      </c>
      <c r="L36" s="15" t="s">
        <v>9</v>
      </c>
      <c r="M36" s="12" t="s">
        <v>177</v>
      </c>
      <c r="N36" s="13" t="s">
        <v>176</v>
      </c>
      <c r="O36" s="12" t="s">
        <v>392</v>
      </c>
      <c r="P36" s="12" t="s">
        <v>391</v>
      </c>
      <c r="Q36" s="12" t="s">
        <v>390</v>
      </c>
      <c r="R36" s="9" t="s">
        <v>1</v>
      </c>
      <c r="S36" s="11">
        <v>44865</v>
      </c>
      <c r="T36" s="10" t="s">
        <v>159</v>
      </c>
      <c r="U36" s="5"/>
      <c r="V36" s="76"/>
      <c r="W36" s="76"/>
      <c r="X36" s="5"/>
      <c r="Y36" s="5"/>
      <c r="Z36" s="5"/>
      <c r="AA36" s="5"/>
      <c r="AB36" s="5"/>
      <c r="AC36" s="5"/>
      <c r="AD36" s="5"/>
      <c r="AE36" s="76"/>
      <c r="AF36" s="76"/>
      <c r="AG36" s="5"/>
      <c r="AH36" s="5"/>
      <c r="AI36" s="76"/>
      <c r="AJ36" s="76"/>
      <c r="AK36" s="5"/>
    </row>
    <row r="37" spans="1:37" ht="49.95" customHeight="1" x14ac:dyDescent="0.25">
      <c r="A37" s="9">
        <v>27</v>
      </c>
      <c r="B37" s="19" t="s">
        <v>18</v>
      </c>
      <c r="C37" s="14" t="s">
        <v>389</v>
      </c>
      <c r="D37" s="16" t="s">
        <v>399</v>
      </c>
      <c r="E37" s="16" t="s">
        <v>401</v>
      </c>
      <c r="F37" s="18" t="s">
        <v>16</v>
      </c>
      <c r="G37" s="17" t="s">
        <v>32</v>
      </c>
      <c r="H37" s="17" t="s">
        <v>13</v>
      </c>
      <c r="I37" s="17" t="s">
        <v>12</v>
      </c>
      <c r="J37" s="17" t="s">
        <v>400</v>
      </c>
      <c r="K37" s="16" t="s">
        <v>399</v>
      </c>
      <c r="L37" s="15" t="s">
        <v>9</v>
      </c>
      <c r="M37" s="12" t="s">
        <v>23</v>
      </c>
      <c r="N37" s="13" t="s">
        <v>22</v>
      </c>
      <c r="O37" s="12" t="s">
        <v>7</v>
      </c>
      <c r="P37" s="12" t="s">
        <v>21</v>
      </c>
      <c r="Q37" s="12" t="s">
        <v>20</v>
      </c>
      <c r="R37" s="9" t="s">
        <v>19</v>
      </c>
      <c r="S37" s="11">
        <v>44865</v>
      </c>
      <c r="T37" s="10" t="s">
        <v>7</v>
      </c>
      <c r="U37" s="5"/>
      <c r="V37" s="76"/>
      <c r="W37" s="76"/>
      <c r="X37" s="5"/>
      <c r="Y37" s="5"/>
      <c r="Z37" s="5"/>
      <c r="AA37" s="5"/>
      <c r="AB37" s="5"/>
      <c r="AC37" s="5"/>
      <c r="AD37" s="5"/>
      <c r="AE37" s="76"/>
      <c r="AF37" s="76"/>
      <c r="AG37" s="5"/>
      <c r="AH37" s="5"/>
      <c r="AI37" s="76"/>
      <c r="AJ37" s="76"/>
      <c r="AK37" s="5"/>
    </row>
    <row r="38" spans="1:37" ht="49.95" customHeight="1" x14ac:dyDescent="0.25">
      <c r="A38" s="9">
        <v>28</v>
      </c>
      <c r="B38" s="19" t="s">
        <v>18</v>
      </c>
      <c r="C38" s="14" t="s">
        <v>389</v>
      </c>
      <c r="D38" s="16" t="s">
        <v>398</v>
      </c>
      <c r="E38" s="16" t="s">
        <v>397</v>
      </c>
      <c r="F38" s="18" t="s">
        <v>16</v>
      </c>
      <c r="G38" s="17" t="s">
        <v>32</v>
      </c>
      <c r="H38" s="17" t="s">
        <v>13</v>
      </c>
      <c r="I38" s="17" t="s">
        <v>12</v>
      </c>
      <c r="J38" s="17" t="s">
        <v>393</v>
      </c>
      <c r="K38" s="16" t="s">
        <v>396</v>
      </c>
      <c r="L38" s="15" t="s">
        <v>9</v>
      </c>
      <c r="M38" s="12" t="s">
        <v>23</v>
      </c>
      <c r="N38" s="13" t="s">
        <v>22</v>
      </c>
      <c r="O38" s="12" t="s">
        <v>7</v>
      </c>
      <c r="P38" s="12" t="s">
        <v>21</v>
      </c>
      <c r="Q38" s="12" t="s">
        <v>20</v>
      </c>
      <c r="R38" s="9" t="s">
        <v>56</v>
      </c>
      <c r="S38" s="11">
        <v>44865</v>
      </c>
      <c r="T38" s="10" t="s">
        <v>0</v>
      </c>
      <c r="U38" s="5"/>
      <c r="V38" s="76"/>
      <c r="W38" s="76"/>
      <c r="X38" s="5"/>
      <c r="Y38" s="5"/>
      <c r="Z38" s="5"/>
      <c r="AA38" s="5"/>
      <c r="AB38" s="5"/>
      <c r="AC38" s="5"/>
      <c r="AD38" s="5"/>
      <c r="AE38" s="76"/>
      <c r="AF38" s="76"/>
      <c r="AG38" s="5"/>
      <c r="AH38" s="5"/>
      <c r="AI38" s="76"/>
      <c r="AJ38" s="76"/>
      <c r="AK38" s="5"/>
    </row>
    <row r="39" spans="1:37" ht="49.95" customHeight="1" x14ac:dyDescent="0.25">
      <c r="A39" s="9">
        <v>29</v>
      </c>
      <c r="B39" s="19" t="s">
        <v>18</v>
      </c>
      <c r="C39" s="14" t="s">
        <v>389</v>
      </c>
      <c r="D39" s="16" t="s">
        <v>395</v>
      </c>
      <c r="E39" s="16" t="s">
        <v>394</v>
      </c>
      <c r="F39" s="18" t="s">
        <v>16</v>
      </c>
      <c r="G39" s="17" t="s">
        <v>32</v>
      </c>
      <c r="H39" s="17" t="s">
        <v>13</v>
      </c>
      <c r="I39" s="17" t="s">
        <v>12</v>
      </c>
      <c r="J39" s="17" t="s">
        <v>393</v>
      </c>
      <c r="K39" s="16" t="s">
        <v>59</v>
      </c>
      <c r="L39" s="15" t="s">
        <v>9</v>
      </c>
      <c r="M39" s="12" t="s">
        <v>177</v>
      </c>
      <c r="N39" s="13" t="s">
        <v>176</v>
      </c>
      <c r="O39" s="12" t="s">
        <v>392</v>
      </c>
      <c r="P39" s="12" t="s">
        <v>391</v>
      </c>
      <c r="Q39" s="12" t="s">
        <v>390</v>
      </c>
      <c r="R39" s="9" t="s">
        <v>56</v>
      </c>
      <c r="S39" s="11">
        <v>44865</v>
      </c>
      <c r="T39" s="10" t="s">
        <v>0</v>
      </c>
      <c r="U39" s="5"/>
      <c r="V39" s="76"/>
      <c r="W39" s="76"/>
      <c r="X39" s="5"/>
      <c r="Y39" s="5"/>
      <c r="Z39" s="5"/>
      <c r="AA39" s="5"/>
      <c r="AB39" s="5"/>
      <c r="AC39" s="5"/>
      <c r="AD39" s="5"/>
      <c r="AE39" s="76"/>
      <c r="AF39" s="76"/>
      <c r="AG39" s="5"/>
      <c r="AH39" s="5"/>
      <c r="AI39" s="76"/>
      <c r="AJ39" s="76"/>
      <c r="AK39" s="5"/>
    </row>
    <row r="40" spans="1:37" ht="49.95" customHeight="1" x14ac:dyDescent="0.25">
      <c r="A40" s="9">
        <v>30</v>
      </c>
      <c r="B40" s="19" t="s">
        <v>18</v>
      </c>
      <c r="C40" s="14" t="s">
        <v>389</v>
      </c>
      <c r="D40" s="16" t="s">
        <v>388</v>
      </c>
      <c r="E40" s="16" t="s">
        <v>387</v>
      </c>
      <c r="F40" s="18" t="s">
        <v>16</v>
      </c>
      <c r="G40" s="17" t="s">
        <v>32</v>
      </c>
      <c r="H40" s="17" t="s">
        <v>13</v>
      </c>
      <c r="I40" s="17" t="s">
        <v>12</v>
      </c>
      <c r="J40" s="17" t="s">
        <v>386</v>
      </c>
      <c r="K40" s="16" t="s">
        <v>52</v>
      </c>
      <c r="L40" s="15" t="s">
        <v>9</v>
      </c>
      <c r="M40" s="12" t="s">
        <v>23</v>
      </c>
      <c r="N40" s="13" t="s">
        <v>22</v>
      </c>
      <c r="O40" s="12" t="s">
        <v>7</v>
      </c>
      <c r="P40" s="12" t="s">
        <v>21</v>
      </c>
      <c r="Q40" s="12" t="s">
        <v>20</v>
      </c>
      <c r="R40" s="9" t="s">
        <v>19</v>
      </c>
      <c r="S40" s="11">
        <v>44865</v>
      </c>
      <c r="T40" s="10" t="s">
        <v>7</v>
      </c>
      <c r="U40" s="5"/>
      <c r="V40" s="76"/>
      <c r="W40" s="76"/>
      <c r="X40" s="5"/>
      <c r="Y40" s="5"/>
      <c r="Z40" s="5"/>
      <c r="AA40" s="5"/>
      <c r="AB40" s="5"/>
      <c r="AC40" s="5"/>
      <c r="AD40" s="5"/>
      <c r="AE40" s="76"/>
      <c r="AF40" s="76"/>
      <c r="AG40" s="5"/>
      <c r="AH40" s="5"/>
      <c r="AI40" s="76"/>
      <c r="AJ40" s="76"/>
      <c r="AK40" s="5"/>
    </row>
    <row r="41" spans="1:37" ht="49.95" customHeight="1" x14ac:dyDescent="0.25">
      <c r="A41" s="9">
        <v>31</v>
      </c>
      <c r="B41" s="19" t="s">
        <v>375</v>
      </c>
      <c r="C41" s="14" t="s">
        <v>373</v>
      </c>
      <c r="D41" s="16" t="s">
        <v>383</v>
      </c>
      <c r="E41" s="16" t="s">
        <v>385</v>
      </c>
      <c r="F41" s="18" t="s">
        <v>16</v>
      </c>
      <c r="G41" s="17" t="s">
        <v>32</v>
      </c>
      <c r="H41" s="17" t="s">
        <v>13</v>
      </c>
      <c r="I41" s="17" t="s">
        <v>118</v>
      </c>
      <c r="J41" s="17" t="s">
        <v>384</v>
      </c>
      <c r="K41" s="16" t="s">
        <v>24</v>
      </c>
      <c r="L41" s="15" t="s">
        <v>9</v>
      </c>
      <c r="M41" s="12" t="s">
        <v>23</v>
      </c>
      <c r="N41" s="13" t="s">
        <v>22</v>
      </c>
      <c r="O41" s="12" t="s">
        <v>7</v>
      </c>
      <c r="P41" s="12" t="s">
        <v>21</v>
      </c>
      <c r="Q41" s="12" t="s">
        <v>20</v>
      </c>
      <c r="R41" s="9" t="s">
        <v>19</v>
      </c>
      <c r="S41" s="11">
        <v>44868</v>
      </c>
      <c r="T41" s="10" t="s">
        <v>0</v>
      </c>
      <c r="U41" s="5"/>
      <c r="V41" s="76"/>
      <c r="W41" s="76"/>
      <c r="X41" s="5"/>
      <c r="Y41" s="5"/>
      <c r="Z41" s="5"/>
      <c r="AA41" s="5"/>
      <c r="AB41" s="5"/>
      <c r="AC41" s="5"/>
      <c r="AD41" s="5"/>
      <c r="AE41" s="76"/>
      <c r="AF41" s="76"/>
      <c r="AG41" s="5"/>
      <c r="AH41" s="5"/>
      <c r="AI41" s="76"/>
      <c r="AJ41" s="76"/>
      <c r="AK41" s="5"/>
    </row>
    <row r="42" spans="1:37" ht="49.95" customHeight="1" x14ac:dyDescent="0.25">
      <c r="A42" s="9">
        <v>32</v>
      </c>
      <c r="B42" s="19" t="s">
        <v>375</v>
      </c>
      <c r="C42" s="14" t="s">
        <v>373</v>
      </c>
      <c r="D42" s="16" t="s">
        <v>381</v>
      </c>
      <c r="E42" s="16" t="s">
        <v>382</v>
      </c>
      <c r="F42" s="18" t="s">
        <v>16</v>
      </c>
      <c r="G42" s="17" t="s">
        <v>14</v>
      </c>
      <c r="H42" s="17" t="s">
        <v>13</v>
      </c>
      <c r="I42" s="17" t="s">
        <v>12</v>
      </c>
      <c r="J42" s="17" t="s">
        <v>377</v>
      </c>
      <c r="K42" s="16" t="s">
        <v>86</v>
      </c>
      <c r="L42" s="15" t="s">
        <v>8</v>
      </c>
      <c r="M42" s="12" t="s">
        <v>23</v>
      </c>
      <c r="N42" s="13" t="s">
        <v>22</v>
      </c>
      <c r="O42" s="12" t="s">
        <v>7</v>
      </c>
      <c r="P42" s="12" t="s">
        <v>21</v>
      </c>
      <c r="Q42" s="12" t="s">
        <v>20</v>
      </c>
      <c r="R42" s="9" t="s">
        <v>19</v>
      </c>
      <c r="S42" s="11">
        <v>44868</v>
      </c>
      <c r="T42" s="10" t="s">
        <v>159</v>
      </c>
    </row>
    <row r="43" spans="1:37" ht="49.95" customHeight="1" x14ac:dyDescent="0.25">
      <c r="A43" s="9">
        <v>33</v>
      </c>
      <c r="B43" s="19" t="s">
        <v>375</v>
      </c>
      <c r="C43" s="14" t="s">
        <v>373</v>
      </c>
      <c r="D43" s="16" t="s">
        <v>379</v>
      </c>
      <c r="E43" s="16" t="s">
        <v>380</v>
      </c>
      <c r="F43" s="18" t="s">
        <v>16</v>
      </c>
      <c r="G43" s="17" t="s">
        <v>32</v>
      </c>
      <c r="H43" s="17" t="s">
        <v>13</v>
      </c>
      <c r="I43" s="17" t="s">
        <v>118</v>
      </c>
      <c r="J43" s="17" t="s">
        <v>377</v>
      </c>
      <c r="K43" s="16" t="s">
        <v>86</v>
      </c>
      <c r="L43" s="15" t="s">
        <v>8</v>
      </c>
      <c r="M43" s="12" t="s">
        <v>23</v>
      </c>
      <c r="N43" s="13" t="s">
        <v>22</v>
      </c>
      <c r="O43" s="12" t="s">
        <v>7</v>
      </c>
      <c r="P43" s="12" t="s">
        <v>21</v>
      </c>
      <c r="Q43" s="12" t="s">
        <v>20</v>
      </c>
      <c r="R43" s="9" t="s">
        <v>19</v>
      </c>
      <c r="S43" s="11">
        <v>44868</v>
      </c>
      <c r="T43" s="10" t="s">
        <v>159</v>
      </c>
    </row>
    <row r="44" spans="1:37" ht="49.95" customHeight="1" x14ac:dyDescent="0.25">
      <c r="A44" s="9">
        <v>34</v>
      </c>
      <c r="B44" s="19" t="s">
        <v>375</v>
      </c>
      <c r="C44" s="14" t="s">
        <v>373</v>
      </c>
      <c r="D44" s="16" t="s">
        <v>376</v>
      </c>
      <c r="E44" s="16" t="s">
        <v>378</v>
      </c>
      <c r="F44" s="18" t="s">
        <v>16</v>
      </c>
      <c r="G44" s="17" t="s">
        <v>32</v>
      </c>
      <c r="H44" s="17" t="s">
        <v>13</v>
      </c>
      <c r="I44" s="17" t="s">
        <v>118</v>
      </c>
      <c r="J44" s="17" t="s">
        <v>377</v>
      </c>
      <c r="K44" s="16" t="s">
        <v>86</v>
      </c>
      <c r="L44" s="15" t="s">
        <v>8</v>
      </c>
      <c r="M44" s="12" t="s">
        <v>23</v>
      </c>
      <c r="N44" s="13" t="s">
        <v>22</v>
      </c>
      <c r="O44" s="12" t="s">
        <v>7</v>
      </c>
      <c r="P44" s="12" t="s">
        <v>21</v>
      </c>
      <c r="Q44" s="12" t="s">
        <v>20</v>
      </c>
      <c r="R44" s="9" t="s">
        <v>19</v>
      </c>
      <c r="S44" s="11">
        <v>44868</v>
      </c>
      <c r="T44" s="10" t="s">
        <v>159</v>
      </c>
    </row>
    <row r="45" spans="1:37" ht="49.95" customHeight="1" x14ac:dyDescent="0.25">
      <c r="A45" s="9">
        <v>35</v>
      </c>
      <c r="B45" s="19" t="s">
        <v>375</v>
      </c>
      <c r="C45" s="14" t="s">
        <v>373</v>
      </c>
      <c r="D45" s="16" t="s">
        <v>371</v>
      </c>
      <c r="E45" s="16" t="s">
        <v>374</v>
      </c>
      <c r="F45" s="18" t="s">
        <v>16</v>
      </c>
      <c r="G45" s="17" t="s">
        <v>32</v>
      </c>
      <c r="H45" s="17" t="s">
        <v>13</v>
      </c>
      <c r="I45" s="17" t="s">
        <v>118</v>
      </c>
      <c r="J45" s="17" t="s">
        <v>372</v>
      </c>
      <c r="K45" s="16" t="s">
        <v>43</v>
      </c>
      <c r="L45" s="15" t="s">
        <v>8</v>
      </c>
      <c r="M45" s="12" t="s">
        <v>23</v>
      </c>
      <c r="N45" s="13" t="s">
        <v>22</v>
      </c>
      <c r="O45" s="12" t="s">
        <v>7</v>
      </c>
      <c r="P45" s="12" t="s">
        <v>21</v>
      </c>
      <c r="Q45" s="12" t="s">
        <v>20</v>
      </c>
      <c r="R45" s="9" t="s">
        <v>19</v>
      </c>
      <c r="S45" s="11">
        <v>44868</v>
      </c>
      <c r="T45" s="10" t="s">
        <v>99</v>
      </c>
    </row>
    <row r="46" spans="1:37" ht="49.95" customHeight="1" x14ac:dyDescent="0.25">
      <c r="A46" s="9">
        <v>36</v>
      </c>
      <c r="B46" s="19" t="s">
        <v>18</v>
      </c>
      <c r="C46" s="14" t="s">
        <v>369</v>
      </c>
      <c r="D46" s="16" t="s">
        <v>367</v>
      </c>
      <c r="E46" s="16" t="s">
        <v>370</v>
      </c>
      <c r="F46" s="18" t="s">
        <v>16</v>
      </c>
      <c r="G46" s="17" t="s">
        <v>14</v>
      </c>
      <c r="H46" s="17" t="s">
        <v>13</v>
      </c>
      <c r="I46" s="17" t="s">
        <v>7</v>
      </c>
      <c r="J46" s="17" t="s">
        <v>368</v>
      </c>
      <c r="K46" s="16" t="s">
        <v>367</v>
      </c>
      <c r="L46" s="15" t="s">
        <v>9</v>
      </c>
      <c r="M46" s="12" t="s">
        <v>6</v>
      </c>
      <c r="N46" s="13" t="s">
        <v>5</v>
      </c>
      <c r="O46" s="12" t="s">
        <v>4</v>
      </c>
      <c r="P46" s="12" t="s">
        <v>3</v>
      </c>
      <c r="Q46" s="12" t="s">
        <v>2</v>
      </c>
      <c r="R46" s="9" t="s">
        <v>56</v>
      </c>
      <c r="S46" s="11">
        <v>44852</v>
      </c>
      <c r="T46" s="10" t="s">
        <v>366</v>
      </c>
    </row>
    <row r="47" spans="1:37" ht="49.95" customHeight="1" x14ac:dyDescent="0.25">
      <c r="A47" s="9">
        <v>37</v>
      </c>
      <c r="B47" s="19" t="s">
        <v>209</v>
      </c>
      <c r="C47" s="14" t="s">
        <v>356</v>
      </c>
      <c r="D47" s="16" t="s">
        <v>364</v>
      </c>
      <c r="E47" s="16" t="s">
        <v>365</v>
      </c>
      <c r="F47" s="18" t="s">
        <v>216</v>
      </c>
      <c r="G47" s="17" t="s">
        <v>14</v>
      </c>
      <c r="H47" s="17" t="s">
        <v>13</v>
      </c>
      <c r="I47" s="17" t="s">
        <v>12</v>
      </c>
      <c r="J47" s="17" t="s">
        <v>355</v>
      </c>
      <c r="K47" s="16" t="s">
        <v>364</v>
      </c>
      <c r="L47" s="15" t="s">
        <v>8</v>
      </c>
      <c r="M47" s="12" t="s">
        <v>23</v>
      </c>
      <c r="N47" s="13" t="s">
        <v>22</v>
      </c>
      <c r="O47" s="12" t="s">
        <v>7</v>
      </c>
      <c r="P47" s="12" t="s">
        <v>21</v>
      </c>
      <c r="Q47" s="12" t="s">
        <v>20</v>
      </c>
      <c r="R47" s="9" t="s">
        <v>19</v>
      </c>
      <c r="S47" s="11">
        <v>44875</v>
      </c>
      <c r="T47" s="10" t="s">
        <v>7</v>
      </c>
    </row>
    <row r="48" spans="1:37" ht="49.95" customHeight="1" x14ac:dyDescent="0.25">
      <c r="A48" s="9">
        <v>38</v>
      </c>
      <c r="B48" s="19" t="s">
        <v>209</v>
      </c>
      <c r="C48" s="14" t="s">
        <v>356</v>
      </c>
      <c r="D48" s="16" t="s">
        <v>362</v>
      </c>
      <c r="E48" s="16" t="s">
        <v>363</v>
      </c>
      <c r="F48" s="18" t="s">
        <v>216</v>
      </c>
      <c r="G48" s="17" t="s">
        <v>14</v>
      </c>
      <c r="H48" s="17" t="s">
        <v>13</v>
      </c>
      <c r="I48" s="17" t="s">
        <v>12</v>
      </c>
      <c r="J48" s="17" t="s">
        <v>355</v>
      </c>
      <c r="K48" s="16" t="s">
        <v>362</v>
      </c>
      <c r="L48" s="15" t="s">
        <v>8</v>
      </c>
      <c r="M48" s="12" t="s">
        <v>23</v>
      </c>
      <c r="N48" s="13" t="s">
        <v>22</v>
      </c>
      <c r="O48" s="12" t="s">
        <v>7</v>
      </c>
      <c r="P48" s="12" t="s">
        <v>21</v>
      </c>
      <c r="Q48" s="12" t="s">
        <v>20</v>
      </c>
      <c r="R48" s="9" t="s">
        <v>19</v>
      </c>
      <c r="S48" s="11">
        <v>44875</v>
      </c>
      <c r="T48" s="10" t="s">
        <v>7</v>
      </c>
    </row>
    <row r="49" spans="1:20" ht="49.95" customHeight="1" x14ac:dyDescent="0.25">
      <c r="A49" s="9">
        <v>39</v>
      </c>
      <c r="B49" s="19" t="s">
        <v>209</v>
      </c>
      <c r="C49" s="14" t="s">
        <v>356</v>
      </c>
      <c r="D49" s="16" t="s">
        <v>360</v>
      </c>
      <c r="E49" s="16" t="s">
        <v>361</v>
      </c>
      <c r="F49" s="18" t="s">
        <v>216</v>
      </c>
      <c r="G49" s="17" t="s">
        <v>14</v>
      </c>
      <c r="H49" s="17" t="s">
        <v>13</v>
      </c>
      <c r="I49" s="17" t="s">
        <v>12</v>
      </c>
      <c r="J49" s="17" t="s">
        <v>355</v>
      </c>
      <c r="K49" s="16" t="s">
        <v>360</v>
      </c>
      <c r="L49" s="15" t="s">
        <v>8</v>
      </c>
      <c r="M49" s="12" t="s">
        <v>23</v>
      </c>
      <c r="N49" s="13" t="s">
        <v>22</v>
      </c>
      <c r="O49" s="12" t="s">
        <v>7</v>
      </c>
      <c r="P49" s="12" t="s">
        <v>21</v>
      </c>
      <c r="Q49" s="12" t="s">
        <v>20</v>
      </c>
      <c r="R49" s="9" t="s">
        <v>19</v>
      </c>
      <c r="S49" s="11">
        <v>44875</v>
      </c>
      <c r="T49" s="10" t="s">
        <v>7</v>
      </c>
    </row>
    <row r="50" spans="1:20" ht="49.95" customHeight="1" x14ac:dyDescent="0.25">
      <c r="A50" s="9">
        <v>40</v>
      </c>
      <c r="B50" s="19" t="s">
        <v>209</v>
      </c>
      <c r="C50" s="14" t="s">
        <v>356</v>
      </c>
      <c r="D50" s="16" t="s">
        <v>358</v>
      </c>
      <c r="E50" s="16" t="s">
        <v>359</v>
      </c>
      <c r="F50" s="18" t="s">
        <v>216</v>
      </c>
      <c r="G50" s="17" t="s">
        <v>14</v>
      </c>
      <c r="H50" s="17" t="s">
        <v>13</v>
      </c>
      <c r="I50" s="17" t="s">
        <v>12</v>
      </c>
      <c r="J50" s="17" t="s">
        <v>355</v>
      </c>
      <c r="K50" s="16" t="s">
        <v>358</v>
      </c>
      <c r="L50" s="15" t="s">
        <v>8</v>
      </c>
      <c r="M50" s="12" t="s">
        <v>23</v>
      </c>
      <c r="N50" s="13" t="s">
        <v>22</v>
      </c>
      <c r="O50" s="12" t="s">
        <v>7</v>
      </c>
      <c r="P50" s="12" t="s">
        <v>21</v>
      </c>
      <c r="Q50" s="12" t="s">
        <v>20</v>
      </c>
      <c r="R50" s="9" t="s">
        <v>19</v>
      </c>
      <c r="S50" s="11">
        <v>44875</v>
      </c>
      <c r="T50" s="10" t="s">
        <v>7</v>
      </c>
    </row>
    <row r="51" spans="1:20" ht="49.95" customHeight="1" x14ac:dyDescent="0.25">
      <c r="A51" s="9">
        <v>41</v>
      </c>
      <c r="B51" s="19" t="s">
        <v>209</v>
      </c>
      <c r="C51" s="14" t="s">
        <v>356</v>
      </c>
      <c r="D51" s="16" t="s">
        <v>354</v>
      </c>
      <c r="E51" s="16" t="s">
        <v>357</v>
      </c>
      <c r="F51" s="18" t="s">
        <v>216</v>
      </c>
      <c r="G51" s="17" t="s">
        <v>14</v>
      </c>
      <c r="H51" s="17" t="s">
        <v>13</v>
      </c>
      <c r="I51" s="17" t="s">
        <v>12</v>
      </c>
      <c r="J51" s="17" t="s">
        <v>355</v>
      </c>
      <c r="K51" s="16" t="s">
        <v>354</v>
      </c>
      <c r="L51" s="15" t="s">
        <v>8</v>
      </c>
      <c r="M51" s="12" t="s">
        <v>23</v>
      </c>
      <c r="N51" s="13" t="s">
        <v>22</v>
      </c>
      <c r="O51" s="12" t="s">
        <v>7</v>
      </c>
      <c r="P51" s="12" t="s">
        <v>21</v>
      </c>
      <c r="Q51" s="12" t="s">
        <v>20</v>
      </c>
      <c r="R51" s="9" t="s">
        <v>19</v>
      </c>
      <c r="S51" s="20">
        <v>44875</v>
      </c>
      <c r="T51" s="10" t="s">
        <v>7</v>
      </c>
    </row>
    <row r="52" spans="1:20" ht="49.95" customHeight="1" x14ac:dyDescent="0.25">
      <c r="A52" s="9">
        <v>42</v>
      </c>
      <c r="B52" s="19" t="s">
        <v>209</v>
      </c>
      <c r="C52" s="14" t="s">
        <v>344</v>
      </c>
      <c r="D52" s="16" t="s">
        <v>24</v>
      </c>
      <c r="E52" s="16" t="s">
        <v>353</v>
      </c>
      <c r="F52" s="18" t="s">
        <v>16</v>
      </c>
      <c r="G52" s="17" t="s">
        <v>14</v>
      </c>
      <c r="H52" s="17" t="s">
        <v>13</v>
      </c>
      <c r="I52" s="17" t="s">
        <v>118</v>
      </c>
      <c r="J52" s="17" t="s">
        <v>343</v>
      </c>
      <c r="K52" s="16" t="s">
        <v>24</v>
      </c>
      <c r="L52" s="15" t="s">
        <v>9</v>
      </c>
      <c r="M52" s="12" t="s">
        <v>23</v>
      </c>
      <c r="N52" s="13" t="s">
        <v>22</v>
      </c>
      <c r="O52" s="12" t="s">
        <v>7</v>
      </c>
      <c r="P52" s="12" t="s">
        <v>21</v>
      </c>
      <c r="Q52" s="12" t="s">
        <v>20</v>
      </c>
      <c r="R52" s="9" t="s">
        <v>1</v>
      </c>
      <c r="S52" s="11" t="s">
        <v>7</v>
      </c>
      <c r="T52" s="10" t="s">
        <v>0</v>
      </c>
    </row>
    <row r="53" spans="1:20" ht="49.95" customHeight="1" x14ac:dyDescent="0.25">
      <c r="A53" s="9">
        <v>43</v>
      </c>
      <c r="B53" s="19" t="s">
        <v>209</v>
      </c>
      <c r="C53" s="14" t="s">
        <v>344</v>
      </c>
      <c r="D53" s="16" t="s">
        <v>349</v>
      </c>
      <c r="E53" s="16" t="s">
        <v>352</v>
      </c>
      <c r="F53" s="18" t="s">
        <v>16</v>
      </c>
      <c r="G53" s="17" t="s">
        <v>14</v>
      </c>
      <c r="H53" s="17" t="s">
        <v>13</v>
      </c>
      <c r="I53" s="17" t="s">
        <v>12</v>
      </c>
      <c r="J53" s="17" t="s">
        <v>343</v>
      </c>
      <c r="K53" s="16" t="s">
        <v>349</v>
      </c>
      <c r="L53" s="15" t="s">
        <v>9</v>
      </c>
      <c r="M53" s="12" t="s">
        <v>23</v>
      </c>
      <c r="N53" s="13" t="s">
        <v>22</v>
      </c>
      <c r="O53" s="12" t="s">
        <v>7</v>
      </c>
      <c r="P53" s="12" t="s">
        <v>21</v>
      </c>
      <c r="Q53" s="12" t="s">
        <v>20</v>
      </c>
      <c r="R53" s="9" t="s">
        <v>19</v>
      </c>
      <c r="S53" s="11" t="s">
        <v>7</v>
      </c>
      <c r="T53" s="10" t="s">
        <v>7</v>
      </c>
    </row>
    <row r="54" spans="1:20" ht="49.95" customHeight="1" x14ac:dyDescent="0.25">
      <c r="A54" s="9">
        <v>44</v>
      </c>
      <c r="B54" s="19" t="s">
        <v>209</v>
      </c>
      <c r="C54" s="14" t="s">
        <v>344</v>
      </c>
      <c r="D54" s="16" t="s">
        <v>349</v>
      </c>
      <c r="E54" s="16" t="s">
        <v>351</v>
      </c>
      <c r="F54" s="18" t="s">
        <v>16</v>
      </c>
      <c r="G54" s="17" t="s">
        <v>32</v>
      </c>
      <c r="H54" s="17" t="s">
        <v>13</v>
      </c>
      <c r="I54" s="17" t="s">
        <v>118</v>
      </c>
      <c r="J54" s="17" t="s">
        <v>350</v>
      </c>
      <c r="K54" s="16" t="s">
        <v>349</v>
      </c>
      <c r="L54" s="15" t="s">
        <v>8</v>
      </c>
      <c r="M54" s="12" t="s">
        <v>23</v>
      </c>
      <c r="N54" s="13" t="s">
        <v>22</v>
      </c>
      <c r="O54" s="12" t="s">
        <v>7</v>
      </c>
      <c r="P54" s="12" t="s">
        <v>21</v>
      </c>
      <c r="Q54" s="12" t="s">
        <v>20</v>
      </c>
      <c r="R54" s="9" t="s">
        <v>19</v>
      </c>
      <c r="S54" s="11" t="s">
        <v>7</v>
      </c>
      <c r="T54" s="10" t="s">
        <v>7</v>
      </c>
    </row>
    <row r="55" spans="1:20" ht="49.95" customHeight="1" x14ac:dyDescent="0.25">
      <c r="A55" s="9">
        <v>45</v>
      </c>
      <c r="B55" s="19" t="s">
        <v>209</v>
      </c>
      <c r="C55" s="14" t="s">
        <v>344</v>
      </c>
      <c r="D55" s="16" t="s">
        <v>348</v>
      </c>
      <c r="E55" s="16" t="s">
        <v>347</v>
      </c>
      <c r="F55" s="18" t="s">
        <v>16</v>
      </c>
      <c r="G55" s="17" t="s">
        <v>14</v>
      </c>
      <c r="H55" s="17" t="s">
        <v>13</v>
      </c>
      <c r="I55" s="17" t="s">
        <v>12</v>
      </c>
      <c r="J55" s="17" t="s">
        <v>343</v>
      </c>
      <c r="K55" s="16" t="s">
        <v>346</v>
      </c>
      <c r="L55" s="15" t="s">
        <v>9</v>
      </c>
      <c r="M55" s="12" t="s">
        <v>23</v>
      </c>
      <c r="N55" s="13" t="s">
        <v>22</v>
      </c>
      <c r="O55" s="12" t="s">
        <v>7</v>
      </c>
      <c r="P55" s="12" t="s">
        <v>21</v>
      </c>
      <c r="Q55" s="12" t="s">
        <v>20</v>
      </c>
      <c r="R55" s="9" t="s">
        <v>19</v>
      </c>
      <c r="S55" s="11" t="s">
        <v>7</v>
      </c>
      <c r="T55" s="10" t="s">
        <v>7</v>
      </c>
    </row>
    <row r="56" spans="1:20" ht="49.95" customHeight="1" x14ac:dyDescent="0.25">
      <c r="A56" s="9">
        <v>46</v>
      </c>
      <c r="B56" s="19" t="s">
        <v>209</v>
      </c>
      <c r="C56" s="14" t="s">
        <v>344</v>
      </c>
      <c r="D56" s="16" t="s">
        <v>86</v>
      </c>
      <c r="E56" s="16" t="s">
        <v>345</v>
      </c>
      <c r="F56" s="18" t="s">
        <v>16</v>
      </c>
      <c r="G56" s="17" t="s">
        <v>14</v>
      </c>
      <c r="H56" s="17" t="s">
        <v>13</v>
      </c>
      <c r="I56" s="17" t="s">
        <v>12</v>
      </c>
      <c r="J56" s="17" t="s">
        <v>343</v>
      </c>
      <c r="K56" s="16" t="s">
        <v>86</v>
      </c>
      <c r="L56" s="15" t="s">
        <v>8</v>
      </c>
      <c r="M56" s="12" t="s">
        <v>23</v>
      </c>
      <c r="N56" s="13" t="s">
        <v>22</v>
      </c>
      <c r="O56" s="12" t="s">
        <v>7</v>
      </c>
      <c r="P56" s="12" t="s">
        <v>21</v>
      </c>
      <c r="Q56" s="12" t="s">
        <v>20</v>
      </c>
      <c r="R56" s="9" t="s">
        <v>19</v>
      </c>
      <c r="S56" s="11" t="s">
        <v>7</v>
      </c>
      <c r="T56" s="10" t="s">
        <v>7</v>
      </c>
    </row>
    <row r="57" spans="1:20" ht="49.95" customHeight="1" x14ac:dyDescent="0.25">
      <c r="A57" s="9">
        <v>47</v>
      </c>
      <c r="B57" s="19" t="s">
        <v>329</v>
      </c>
      <c r="C57" s="14" t="s">
        <v>258</v>
      </c>
      <c r="D57" s="16" t="s">
        <v>342</v>
      </c>
      <c r="E57" s="16" t="s">
        <v>341</v>
      </c>
      <c r="F57" s="18" t="s">
        <v>16</v>
      </c>
      <c r="G57" s="17" t="s">
        <v>32</v>
      </c>
      <c r="H57" s="17" t="s">
        <v>13</v>
      </c>
      <c r="I57" s="17" t="s">
        <v>118</v>
      </c>
      <c r="J57" s="17" t="s">
        <v>340</v>
      </c>
      <c r="K57" s="16" t="s">
        <v>339</v>
      </c>
      <c r="L57" s="15" t="s">
        <v>9</v>
      </c>
      <c r="M57" s="12" t="s">
        <v>6</v>
      </c>
      <c r="N57" s="13" t="s">
        <v>5</v>
      </c>
      <c r="O57" s="12" t="s">
        <v>325</v>
      </c>
      <c r="P57" s="12" t="s">
        <v>324</v>
      </c>
      <c r="Q57" s="12" t="s">
        <v>323</v>
      </c>
      <c r="R57" s="9" t="s">
        <v>1</v>
      </c>
      <c r="S57" s="11">
        <v>44865</v>
      </c>
      <c r="T57" s="10" t="s">
        <v>0</v>
      </c>
    </row>
    <row r="58" spans="1:20" ht="49.95" customHeight="1" x14ac:dyDescent="0.25">
      <c r="A58" s="9">
        <v>48</v>
      </c>
      <c r="B58" s="19" t="s">
        <v>329</v>
      </c>
      <c r="C58" s="14" t="s">
        <v>258</v>
      </c>
      <c r="D58" s="16" t="s">
        <v>338</v>
      </c>
      <c r="E58" s="16" t="s">
        <v>337</v>
      </c>
      <c r="F58" s="18" t="s">
        <v>16</v>
      </c>
      <c r="G58" s="17" t="s">
        <v>32</v>
      </c>
      <c r="H58" s="17" t="s">
        <v>13</v>
      </c>
      <c r="I58" s="17" t="s">
        <v>12</v>
      </c>
      <c r="J58" s="17" t="s">
        <v>336</v>
      </c>
      <c r="K58" s="16" t="s">
        <v>7</v>
      </c>
      <c r="L58" s="15" t="s">
        <v>9</v>
      </c>
      <c r="M58" s="12" t="s">
        <v>6</v>
      </c>
      <c r="N58" s="13" t="s">
        <v>5</v>
      </c>
      <c r="O58" s="12" t="s">
        <v>4</v>
      </c>
      <c r="P58" s="12" t="s">
        <v>3</v>
      </c>
      <c r="Q58" s="12" t="s">
        <v>2</v>
      </c>
      <c r="R58" s="9" t="s">
        <v>1</v>
      </c>
      <c r="S58" s="11">
        <v>44865</v>
      </c>
      <c r="T58" s="10" t="s">
        <v>0</v>
      </c>
    </row>
    <row r="59" spans="1:20" ht="49.95" customHeight="1" x14ac:dyDescent="0.25">
      <c r="A59" s="9">
        <v>49</v>
      </c>
      <c r="B59" s="19" t="s">
        <v>329</v>
      </c>
      <c r="C59" s="14" t="s">
        <v>258</v>
      </c>
      <c r="D59" s="16" t="s">
        <v>335</v>
      </c>
      <c r="E59" s="16" t="s">
        <v>334</v>
      </c>
      <c r="F59" s="18" t="s">
        <v>33</v>
      </c>
      <c r="G59" s="17" t="s">
        <v>32</v>
      </c>
      <c r="H59" s="17" t="s">
        <v>13</v>
      </c>
      <c r="I59" s="17" t="s">
        <v>7</v>
      </c>
      <c r="J59" s="17" t="s">
        <v>333</v>
      </c>
      <c r="K59" s="16" t="s">
        <v>7</v>
      </c>
      <c r="L59" s="15" t="s">
        <v>8</v>
      </c>
      <c r="M59" s="12" t="s">
        <v>6</v>
      </c>
      <c r="N59" s="13" t="s">
        <v>5</v>
      </c>
      <c r="O59" s="12" t="s">
        <v>325</v>
      </c>
      <c r="P59" s="12" t="s">
        <v>324</v>
      </c>
      <c r="Q59" s="12" t="s">
        <v>323</v>
      </c>
      <c r="R59" s="9" t="s">
        <v>1</v>
      </c>
      <c r="S59" s="11">
        <v>44865</v>
      </c>
      <c r="T59" s="10" t="s">
        <v>0</v>
      </c>
    </row>
    <row r="60" spans="1:20" ht="49.95" customHeight="1" x14ac:dyDescent="0.25">
      <c r="A60" s="9">
        <v>50</v>
      </c>
      <c r="B60" s="19" t="s">
        <v>329</v>
      </c>
      <c r="C60" s="14" t="s">
        <v>258</v>
      </c>
      <c r="D60" s="16" t="s">
        <v>332</v>
      </c>
      <c r="E60" s="16" t="s">
        <v>331</v>
      </c>
      <c r="F60" s="18" t="s">
        <v>26</v>
      </c>
      <c r="G60" s="17" t="s">
        <v>7</v>
      </c>
      <c r="H60" s="17" t="s">
        <v>7</v>
      </c>
      <c r="I60" s="17" t="s">
        <v>7</v>
      </c>
      <c r="J60" s="17" t="s">
        <v>7</v>
      </c>
      <c r="K60" s="16" t="s">
        <v>7</v>
      </c>
      <c r="L60" s="15" t="s">
        <v>7</v>
      </c>
      <c r="M60" s="12" t="s">
        <v>6</v>
      </c>
      <c r="N60" s="13" t="s">
        <v>5</v>
      </c>
      <c r="O60" s="12" t="s">
        <v>325</v>
      </c>
      <c r="P60" s="12" t="s">
        <v>324</v>
      </c>
      <c r="Q60" s="12" t="s">
        <v>323</v>
      </c>
      <c r="R60" s="9" t="s">
        <v>1</v>
      </c>
      <c r="S60" s="11">
        <v>44865</v>
      </c>
      <c r="T60" s="10" t="s">
        <v>330</v>
      </c>
    </row>
    <row r="61" spans="1:20" ht="49.95" customHeight="1" x14ac:dyDescent="0.25">
      <c r="A61" s="9">
        <v>51</v>
      </c>
      <c r="B61" s="19" t="s">
        <v>329</v>
      </c>
      <c r="C61" s="14" t="s">
        <v>258</v>
      </c>
      <c r="D61" s="16" t="s">
        <v>328</v>
      </c>
      <c r="E61" s="16" t="s">
        <v>327</v>
      </c>
      <c r="F61" s="18" t="s">
        <v>216</v>
      </c>
      <c r="G61" s="17" t="s">
        <v>32</v>
      </c>
      <c r="H61" s="17" t="s">
        <v>13</v>
      </c>
      <c r="I61" s="17" t="s">
        <v>12</v>
      </c>
      <c r="J61" s="17" t="s">
        <v>326</v>
      </c>
      <c r="K61" s="16" t="s">
        <v>7</v>
      </c>
      <c r="L61" s="15" t="s">
        <v>9</v>
      </c>
      <c r="M61" s="12" t="s">
        <v>6</v>
      </c>
      <c r="N61" s="13" t="s">
        <v>5</v>
      </c>
      <c r="O61" s="12" t="s">
        <v>325</v>
      </c>
      <c r="P61" s="12" t="s">
        <v>324</v>
      </c>
      <c r="Q61" s="12" t="s">
        <v>323</v>
      </c>
      <c r="R61" s="9" t="s">
        <v>1</v>
      </c>
      <c r="S61" s="11">
        <v>44865</v>
      </c>
      <c r="T61" s="10" t="s">
        <v>75</v>
      </c>
    </row>
    <row r="62" spans="1:20" ht="49.95" customHeight="1" x14ac:dyDescent="0.25">
      <c r="A62" s="9">
        <v>52</v>
      </c>
      <c r="B62" s="19" t="s">
        <v>209</v>
      </c>
      <c r="C62" s="14" t="s">
        <v>317</v>
      </c>
      <c r="D62" s="16" t="s">
        <v>322</v>
      </c>
      <c r="E62" s="16" t="s">
        <v>321</v>
      </c>
      <c r="F62" s="18" t="s">
        <v>16</v>
      </c>
      <c r="G62" s="17" t="s">
        <v>14</v>
      </c>
      <c r="H62" s="17" t="s">
        <v>13</v>
      </c>
      <c r="I62" s="17" t="s">
        <v>7</v>
      </c>
      <c r="J62" s="17" t="s">
        <v>315</v>
      </c>
      <c r="K62" s="16" t="s">
        <v>320</v>
      </c>
      <c r="L62" s="15" t="s">
        <v>9</v>
      </c>
      <c r="M62" s="12" t="s">
        <v>6</v>
      </c>
      <c r="N62" s="13" t="s">
        <v>5</v>
      </c>
      <c r="O62" s="12" t="s">
        <v>212</v>
      </c>
      <c r="P62" s="12" t="s">
        <v>211</v>
      </c>
      <c r="Q62" s="12" t="s">
        <v>210</v>
      </c>
      <c r="R62" s="9" t="s">
        <v>56</v>
      </c>
      <c r="S62" s="11">
        <v>44875</v>
      </c>
      <c r="T62" s="10" t="s">
        <v>313</v>
      </c>
    </row>
    <row r="63" spans="1:20" ht="49.95" customHeight="1" x14ac:dyDescent="0.25">
      <c r="A63" s="9">
        <v>53</v>
      </c>
      <c r="B63" s="19" t="s">
        <v>209</v>
      </c>
      <c r="C63" s="14" t="s">
        <v>317</v>
      </c>
      <c r="D63" s="16" t="s">
        <v>86</v>
      </c>
      <c r="E63" s="16" t="s">
        <v>319</v>
      </c>
      <c r="F63" s="18" t="s">
        <v>16</v>
      </c>
      <c r="G63" s="17" t="s">
        <v>14</v>
      </c>
      <c r="H63" s="17" t="s">
        <v>13</v>
      </c>
      <c r="I63" s="17" t="s">
        <v>12</v>
      </c>
      <c r="J63" s="17" t="s">
        <v>315</v>
      </c>
      <c r="K63" s="16" t="s">
        <v>86</v>
      </c>
      <c r="L63" s="15" t="s">
        <v>8</v>
      </c>
      <c r="M63" s="12" t="s">
        <v>23</v>
      </c>
      <c r="N63" s="13" t="s">
        <v>22</v>
      </c>
      <c r="O63" s="12" t="s">
        <v>7</v>
      </c>
      <c r="P63" s="12" t="s">
        <v>21</v>
      </c>
      <c r="Q63" s="12" t="s">
        <v>20</v>
      </c>
      <c r="R63" s="9" t="s">
        <v>19</v>
      </c>
      <c r="S63" s="11">
        <v>44875</v>
      </c>
      <c r="T63" s="10" t="s">
        <v>201</v>
      </c>
    </row>
    <row r="64" spans="1:20" ht="49.95" customHeight="1" x14ac:dyDescent="0.25">
      <c r="A64" s="9">
        <v>54</v>
      </c>
      <c r="B64" s="19" t="s">
        <v>209</v>
      </c>
      <c r="C64" s="14" t="s">
        <v>317</v>
      </c>
      <c r="D64" s="16" t="s">
        <v>43</v>
      </c>
      <c r="E64" s="16" t="s">
        <v>318</v>
      </c>
      <c r="F64" s="18" t="s">
        <v>16</v>
      </c>
      <c r="G64" s="17" t="s">
        <v>14</v>
      </c>
      <c r="H64" s="17" t="s">
        <v>13</v>
      </c>
      <c r="I64" s="17" t="s">
        <v>12</v>
      </c>
      <c r="J64" s="17" t="s">
        <v>315</v>
      </c>
      <c r="K64" s="16" t="s">
        <v>43</v>
      </c>
      <c r="L64" s="15" t="s">
        <v>9</v>
      </c>
      <c r="M64" s="12" t="s">
        <v>23</v>
      </c>
      <c r="N64" s="13" t="s">
        <v>22</v>
      </c>
      <c r="O64" s="12" t="s">
        <v>7</v>
      </c>
      <c r="P64" s="12" t="s">
        <v>21</v>
      </c>
      <c r="Q64" s="12" t="s">
        <v>20</v>
      </c>
      <c r="R64" s="9" t="s">
        <v>19</v>
      </c>
      <c r="S64" s="11">
        <v>44875</v>
      </c>
      <c r="T64" s="10" t="s">
        <v>201</v>
      </c>
    </row>
    <row r="65" spans="1:20" ht="49.95" customHeight="1" x14ac:dyDescent="0.25">
      <c r="A65" s="9">
        <v>55</v>
      </c>
      <c r="B65" s="19" t="s">
        <v>209</v>
      </c>
      <c r="C65" s="14" t="s">
        <v>317</v>
      </c>
      <c r="D65" s="16" t="s">
        <v>314</v>
      </c>
      <c r="E65" s="16" t="s">
        <v>316</v>
      </c>
      <c r="F65" s="18" t="s">
        <v>16</v>
      </c>
      <c r="G65" s="17" t="s">
        <v>14</v>
      </c>
      <c r="H65" s="17" t="s">
        <v>13</v>
      </c>
      <c r="I65" s="17" t="s">
        <v>12</v>
      </c>
      <c r="J65" s="17" t="s">
        <v>315</v>
      </c>
      <c r="K65" s="16" t="s">
        <v>314</v>
      </c>
      <c r="L65" s="15" t="s">
        <v>9</v>
      </c>
      <c r="M65" s="12" t="s">
        <v>6</v>
      </c>
      <c r="N65" s="13" t="s">
        <v>5</v>
      </c>
      <c r="O65" s="12" t="s">
        <v>4</v>
      </c>
      <c r="P65" s="12" t="s">
        <v>3</v>
      </c>
      <c r="Q65" s="12" t="s">
        <v>2</v>
      </c>
      <c r="R65" s="9" t="s">
        <v>1</v>
      </c>
      <c r="S65" s="11">
        <v>44875</v>
      </c>
      <c r="T65" s="10" t="s">
        <v>313</v>
      </c>
    </row>
    <row r="66" spans="1:20" ht="49.95" customHeight="1" x14ac:dyDescent="0.25">
      <c r="A66" s="9">
        <v>56</v>
      </c>
      <c r="B66" s="19" t="s">
        <v>209</v>
      </c>
      <c r="C66" s="14" t="s">
        <v>299</v>
      </c>
      <c r="D66" s="16" t="s">
        <v>24</v>
      </c>
      <c r="E66" s="16" t="s">
        <v>312</v>
      </c>
      <c r="F66" s="18" t="s">
        <v>16</v>
      </c>
      <c r="G66" s="17" t="s">
        <v>14</v>
      </c>
      <c r="H66" s="17" t="s">
        <v>13</v>
      </c>
      <c r="I66" s="17" t="s">
        <v>12</v>
      </c>
      <c r="J66" s="17" t="s">
        <v>309</v>
      </c>
      <c r="K66" s="16" t="s">
        <v>130</v>
      </c>
      <c r="L66" s="15" t="s">
        <v>9</v>
      </c>
      <c r="M66" s="12" t="s">
        <v>6</v>
      </c>
      <c r="N66" s="13" t="s">
        <v>5</v>
      </c>
      <c r="O66" s="12" t="s">
        <v>4</v>
      </c>
      <c r="P66" s="12" t="s">
        <v>3</v>
      </c>
      <c r="Q66" s="12" t="s">
        <v>2</v>
      </c>
      <c r="R66" s="9" t="s">
        <v>1</v>
      </c>
      <c r="S66" s="11">
        <v>44855</v>
      </c>
      <c r="T66" s="10" t="s">
        <v>0</v>
      </c>
    </row>
    <row r="67" spans="1:20" ht="49.95" customHeight="1" x14ac:dyDescent="0.25">
      <c r="A67" s="9">
        <v>57</v>
      </c>
      <c r="B67" s="19" t="s">
        <v>209</v>
      </c>
      <c r="C67" s="14" t="s">
        <v>299</v>
      </c>
      <c r="D67" s="16" t="s">
        <v>24</v>
      </c>
      <c r="E67" s="16" t="s">
        <v>311</v>
      </c>
      <c r="F67" s="18" t="s">
        <v>16</v>
      </c>
      <c r="G67" s="17" t="s">
        <v>14</v>
      </c>
      <c r="H67" s="17" t="s">
        <v>13</v>
      </c>
      <c r="I67" s="17" t="s">
        <v>118</v>
      </c>
      <c r="J67" s="17" t="s">
        <v>309</v>
      </c>
      <c r="K67" s="16" t="s">
        <v>130</v>
      </c>
      <c r="L67" s="15" t="s">
        <v>9</v>
      </c>
      <c r="M67" s="12" t="s">
        <v>6</v>
      </c>
      <c r="N67" s="13" t="s">
        <v>5</v>
      </c>
      <c r="O67" s="12" t="s">
        <v>4</v>
      </c>
      <c r="P67" s="12" t="s">
        <v>3</v>
      </c>
      <c r="Q67" s="12" t="s">
        <v>2</v>
      </c>
      <c r="R67" s="9" t="s">
        <v>1</v>
      </c>
      <c r="S67" s="11">
        <v>44855</v>
      </c>
      <c r="T67" s="10" t="s">
        <v>0</v>
      </c>
    </row>
    <row r="68" spans="1:20" ht="49.95" customHeight="1" x14ac:dyDescent="0.25">
      <c r="A68" s="9">
        <v>58</v>
      </c>
      <c r="B68" s="19" t="s">
        <v>209</v>
      </c>
      <c r="C68" s="14" t="s">
        <v>299</v>
      </c>
      <c r="D68" s="16" t="s">
        <v>86</v>
      </c>
      <c r="E68" s="16" t="s">
        <v>310</v>
      </c>
      <c r="F68" s="18" t="s">
        <v>16</v>
      </c>
      <c r="G68" s="17" t="s">
        <v>14</v>
      </c>
      <c r="H68" s="17" t="s">
        <v>13</v>
      </c>
      <c r="I68" s="17" t="s">
        <v>118</v>
      </c>
      <c r="J68" s="17" t="s">
        <v>309</v>
      </c>
      <c r="K68" s="16" t="s">
        <v>86</v>
      </c>
      <c r="L68" s="15" t="s">
        <v>8</v>
      </c>
      <c r="M68" s="12" t="s">
        <v>23</v>
      </c>
      <c r="N68" s="13" t="s">
        <v>22</v>
      </c>
      <c r="O68" s="12" t="s">
        <v>7</v>
      </c>
      <c r="P68" s="12" t="s">
        <v>21</v>
      </c>
      <c r="Q68" s="12" t="s">
        <v>20</v>
      </c>
      <c r="R68" s="9" t="s">
        <v>19</v>
      </c>
      <c r="S68" s="11">
        <v>44855</v>
      </c>
      <c r="T68" s="10" t="s">
        <v>159</v>
      </c>
    </row>
    <row r="69" spans="1:20" ht="49.95" customHeight="1" x14ac:dyDescent="0.25">
      <c r="A69" s="9">
        <v>59</v>
      </c>
      <c r="B69" s="19" t="s">
        <v>209</v>
      </c>
      <c r="C69" s="14" t="s">
        <v>299</v>
      </c>
      <c r="D69" s="16" t="s">
        <v>305</v>
      </c>
      <c r="E69" s="16" t="s">
        <v>308</v>
      </c>
      <c r="F69" s="18" t="s">
        <v>16</v>
      </c>
      <c r="G69" s="17" t="s">
        <v>14</v>
      </c>
      <c r="H69" s="17" t="s">
        <v>13</v>
      </c>
      <c r="I69" s="17" t="s">
        <v>12</v>
      </c>
      <c r="J69" s="17" t="s">
        <v>306</v>
      </c>
      <c r="K69" s="16" t="s">
        <v>305</v>
      </c>
      <c r="L69" s="15" t="s">
        <v>9</v>
      </c>
      <c r="M69" s="12" t="s">
        <v>6</v>
      </c>
      <c r="N69" s="13" t="s">
        <v>5</v>
      </c>
      <c r="O69" s="12" t="s">
        <v>4</v>
      </c>
      <c r="P69" s="12" t="s">
        <v>3</v>
      </c>
      <c r="Q69" s="12" t="s">
        <v>2</v>
      </c>
      <c r="R69" s="9" t="s">
        <v>1</v>
      </c>
      <c r="S69" s="11">
        <v>44855</v>
      </c>
      <c r="T69" s="10" t="s">
        <v>159</v>
      </c>
    </row>
    <row r="70" spans="1:20" ht="49.95" customHeight="1" x14ac:dyDescent="0.25">
      <c r="A70" s="9">
        <v>60</v>
      </c>
      <c r="B70" s="19" t="s">
        <v>209</v>
      </c>
      <c r="C70" s="14" t="s">
        <v>299</v>
      </c>
      <c r="D70" s="16" t="s">
        <v>305</v>
      </c>
      <c r="E70" s="16" t="s">
        <v>307</v>
      </c>
      <c r="F70" s="18" t="s">
        <v>16</v>
      </c>
      <c r="G70" s="17" t="s">
        <v>14</v>
      </c>
      <c r="H70" s="17" t="s">
        <v>13</v>
      </c>
      <c r="I70" s="17" t="s">
        <v>12</v>
      </c>
      <c r="J70" s="17" t="s">
        <v>306</v>
      </c>
      <c r="K70" s="16" t="s">
        <v>305</v>
      </c>
      <c r="L70" s="15" t="s">
        <v>9</v>
      </c>
      <c r="M70" s="12" t="s">
        <v>6</v>
      </c>
      <c r="N70" s="13" t="s">
        <v>5</v>
      </c>
      <c r="O70" s="12" t="s">
        <v>4</v>
      </c>
      <c r="P70" s="12" t="s">
        <v>3</v>
      </c>
      <c r="Q70" s="12" t="s">
        <v>2</v>
      </c>
      <c r="R70" s="9" t="s">
        <v>1</v>
      </c>
      <c r="S70" s="11">
        <v>44855</v>
      </c>
      <c r="T70" s="10" t="s">
        <v>159</v>
      </c>
    </row>
    <row r="71" spans="1:20" ht="49.95" customHeight="1" x14ac:dyDescent="0.25">
      <c r="A71" s="9">
        <v>61</v>
      </c>
      <c r="B71" s="19" t="s">
        <v>209</v>
      </c>
      <c r="C71" s="14" t="s">
        <v>299</v>
      </c>
      <c r="D71" s="16" t="s">
        <v>303</v>
      </c>
      <c r="E71" s="16" t="s">
        <v>304</v>
      </c>
      <c r="F71" s="18" t="s">
        <v>16</v>
      </c>
      <c r="G71" s="17" t="s">
        <v>32</v>
      </c>
      <c r="H71" s="17" t="s">
        <v>13</v>
      </c>
      <c r="I71" s="17" t="s">
        <v>7</v>
      </c>
      <c r="J71" s="17" t="s">
        <v>83</v>
      </c>
      <c r="K71" s="16" t="s">
        <v>303</v>
      </c>
      <c r="L71" s="15" t="s">
        <v>9</v>
      </c>
      <c r="M71" s="12" t="s">
        <v>6</v>
      </c>
      <c r="N71" s="13" t="s">
        <v>176</v>
      </c>
      <c r="O71" s="12" t="s">
        <v>4</v>
      </c>
      <c r="P71" s="12" t="s">
        <v>3</v>
      </c>
      <c r="Q71" s="12" t="s">
        <v>2</v>
      </c>
      <c r="R71" s="9" t="s">
        <v>56</v>
      </c>
      <c r="S71" s="20">
        <v>44855</v>
      </c>
      <c r="T71" s="10" t="s">
        <v>0</v>
      </c>
    </row>
    <row r="72" spans="1:20" ht="49.95" customHeight="1" x14ac:dyDescent="0.25">
      <c r="A72" s="9">
        <v>62</v>
      </c>
      <c r="B72" s="19" t="s">
        <v>209</v>
      </c>
      <c r="C72" s="14" t="s">
        <v>299</v>
      </c>
      <c r="D72" s="16" t="s">
        <v>153</v>
      </c>
      <c r="E72" s="16" t="s">
        <v>302</v>
      </c>
      <c r="F72" s="18" t="s">
        <v>16</v>
      </c>
      <c r="G72" s="17" t="s">
        <v>14</v>
      </c>
      <c r="H72" s="17" t="s">
        <v>13</v>
      </c>
      <c r="I72" s="17" t="s">
        <v>12</v>
      </c>
      <c r="J72" s="17" t="s">
        <v>301</v>
      </c>
      <c r="K72" s="16" t="s">
        <v>153</v>
      </c>
      <c r="L72" s="15" t="s">
        <v>9</v>
      </c>
      <c r="M72" s="12" t="s">
        <v>6</v>
      </c>
      <c r="N72" s="13" t="s">
        <v>176</v>
      </c>
      <c r="O72" s="12" t="s">
        <v>4</v>
      </c>
      <c r="P72" s="12" t="s">
        <v>3</v>
      </c>
      <c r="Q72" s="12" t="s">
        <v>2</v>
      </c>
      <c r="R72" s="9" t="s">
        <v>1</v>
      </c>
      <c r="S72" s="11">
        <v>44855</v>
      </c>
      <c r="T72" s="10" t="s">
        <v>159</v>
      </c>
    </row>
    <row r="73" spans="1:20" ht="49.95" customHeight="1" x14ac:dyDescent="0.25">
      <c r="A73" s="9">
        <v>63</v>
      </c>
      <c r="B73" s="19" t="s">
        <v>209</v>
      </c>
      <c r="C73" s="14" t="s">
        <v>299</v>
      </c>
      <c r="D73" s="16" t="s">
        <v>153</v>
      </c>
      <c r="E73" s="16" t="s">
        <v>300</v>
      </c>
      <c r="F73" s="18" t="s">
        <v>16</v>
      </c>
      <c r="G73" s="17" t="s">
        <v>14</v>
      </c>
      <c r="H73" s="17" t="s">
        <v>13</v>
      </c>
      <c r="I73" s="17" t="s">
        <v>12</v>
      </c>
      <c r="J73" s="17" t="s">
        <v>297</v>
      </c>
      <c r="K73" s="16" t="s">
        <v>153</v>
      </c>
      <c r="L73" s="15" t="s">
        <v>9</v>
      </c>
      <c r="M73" s="12" t="s">
        <v>6</v>
      </c>
      <c r="N73" s="13" t="s">
        <v>176</v>
      </c>
      <c r="O73" s="12" t="s">
        <v>4</v>
      </c>
      <c r="P73" s="12" t="s">
        <v>3</v>
      </c>
      <c r="Q73" s="12" t="s">
        <v>2</v>
      </c>
      <c r="R73" s="9" t="s">
        <v>56</v>
      </c>
      <c r="S73" s="11">
        <v>44855</v>
      </c>
      <c r="T73" s="10" t="s">
        <v>159</v>
      </c>
    </row>
    <row r="74" spans="1:20" ht="49.95" customHeight="1" x14ac:dyDescent="0.25">
      <c r="A74" s="9">
        <v>64</v>
      </c>
      <c r="B74" s="19" t="s">
        <v>209</v>
      </c>
      <c r="C74" s="14" t="s">
        <v>299</v>
      </c>
      <c r="D74" s="16" t="s">
        <v>153</v>
      </c>
      <c r="E74" s="16" t="s">
        <v>298</v>
      </c>
      <c r="F74" s="18" t="s">
        <v>16</v>
      </c>
      <c r="G74" s="17" t="s">
        <v>14</v>
      </c>
      <c r="H74" s="17" t="s">
        <v>13</v>
      </c>
      <c r="I74" s="17" t="s">
        <v>12</v>
      </c>
      <c r="J74" s="17" t="s">
        <v>297</v>
      </c>
      <c r="K74" s="16" t="s">
        <v>153</v>
      </c>
      <c r="L74" s="15" t="s">
        <v>9</v>
      </c>
      <c r="M74" s="12" t="s">
        <v>6</v>
      </c>
      <c r="N74" s="13" t="s">
        <v>176</v>
      </c>
      <c r="O74" s="12" t="s">
        <v>4</v>
      </c>
      <c r="P74" s="12" t="s">
        <v>3</v>
      </c>
      <c r="Q74" s="12" t="s">
        <v>2</v>
      </c>
      <c r="R74" s="9" t="s">
        <v>1</v>
      </c>
      <c r="S74" s="11">
        <v>44855</v>
      </c>
      <c r="T74" s="10" t="s">
        <v>159</v>
      </c>
    </row>
    <row r="75" spans="1:20" ht="49.95" customHeight="1" x14ac:dyDescent="0.25">
      <c r="A75" s="9">
        <v>65</v>
      </c>
      <c r="B75" s="19" t="s">
        <v>209</v>
      </c>
      <c r="C75" s="14" t="s">
        <v>282</v>
      </c>
      <c r="D75" s="16" t="s">
        <v>296</v>
      </c>
      <c r="E75" s="16" t="s">
        <v>295</v>
      </c>
      <c r="F75" s="18" t="s">
        <v>16</v>
      </c>
      <c r="G75" s="17" t="s">
        <v>14</v>
      </c>
      <c r="H75" s="17" t="s">
        <v>13</v>
      </c>
      <c r="I75" s="17" t="s">
        <v>12</v>
      </c>
      <c r="J75" s="17" t="s">
        <v>294</v>
      </c>
      <c r="K75" s="16" t="s">
        <v>24</v>
      </c>
      <c r="L75" s="15" t="s">
        <v>9</v>
      </c>
      <c r="M75" s="12" t="s">
        <v>177</v>
      </c>
      <c r="N75" s="13" t="s">
        <v>176</v>
      </c>
      <c r="O75" s="12" t="s">
        <v>194</v>
      </c>
      <c r="P75" s="12" t="s">
        <v>193</v>
      </c>
      <c r="Q75" s="12" t="s">
        <v>192</v>
      </c>
      <c r="R75" s="9" t="s">
        <v>56</v>
      </c>
      <c r="S75" s="11">
        <v>44866</v>
      </c>
      <c r="T75" s="10" t="s">
        <v>75</v>
      </c>
    </row>
    <row r="76" spans="1:20" ht="49.95" customHeight="1" x14ac:dyDescent="0.25">
      <c r="A76" s="9">
        <v>66</v>
      </c>
      <c r="B76" s="19" t="s">
        <v>209</v>
      </c>
      <c r="C76" s="14" t="s">
        <v>282</v>
      </c>
      <c r="D76" s="16" t="s">
        <v>293</v>
      </c>
      <c r="E76" s="16"/>
      <c r="F76" s="18" t="s">
        <v>16</v>
      </c>
      <c r="G76" s="17" t="s">
        <v>32</v>
      </c>
      <c r="H76" s="17" t="s">
        <v>13</v>
      </c>
      <c r="I76" s="17" t="s">
        <v>12</v>
      </c>
      <c r="J76" s="17" t="s">
        <v>292</v>
      </c>
      <c r="K76" s="16" t="s">
        <v>291</v>
      </c>
      <c r="L76" s="15" t="s">
        <v>9</v>
      </c>
      <c r="M76" s="12" t="s">
        <v>6</v>
      </c>
      <c r="N76" s="13" t="s">
        <v>5</v>
      </c>
      <c r="O76" s="12" t="s">
        <v>212</v>
      </c>
      <c r="P76" s="12" t="s">
        <v>211</v>
      </c>
      <c r="Q76" s="12" t="s">
        <v>210</v>
      </c>
      <c r="R76" s="9" t="s">
        <v>56</v>
      </c>
      <c r="S76" s="11">
        <v>44858</v>
      </c>
      <c r="T76" s="10" t="s">
        <v>75</v>
      </c>
    </row>
    <row r="77" spans="1:20" ht="49.95" customHeight="1" x14ac:dyDescent="0.25">
      <c r="A77" s="9">
        <v>67</v>
      </c>
      <c r="B77" s="19" t="s">
        <v>209</v>
      </c>
      <c r="C77" s="14" t="s">
        <v>282</v>
      </c>
      <c r="D77" s="16" t="s">
        <v>290</v>
      </c>
      <c r="E77" s="16" t="s">
        <v>289</v>
      </c>
      <c r="F77" s="18" t="s">
        <v>16</v>
      </c>
      <c r="G77" s="17" t="s">
        <v>14</v>
      </c>
      <c r="H77" s="17" t="s">
        <v>13</v>
      </c>
      <c r="I77" s="17" t="s">
        <v>12</v>
      </c>
      <c r="J77" s="17" t="s">
        <v>288</v>
      </c>
      <c r="K77" s="16" t="s">
        <v>287</v>
      </c>
      <c r="L77" s="15" t="s">
        <v>9</v>
      </c>
      <c r="M77" s="12" t="s">
        <v>6</v>
      </c>
      <c r="N77" s="13" t="s">
        <v>5</v>
      </c>
      <c r="O77" s="12" t="s">
        <v>212</v>
      </c>
      <c r="P77" s="12" t="s">
        <v>211</v>
      </c>
      <c r="Q77" s="12" t="s">
        <v>210</v>
      </c>
      <c r="R77" s="9" t="s">
        <v>56</v>
      </c>
      <c r="S77" s="11">
        <v>44858</v>
      </c>
      <c r="T77" s="10" t="s">
        <v>75</v>
      </c>
    </row>
    <row r="78" spans="1:20" ht="49.95" customHeight="1" x14ac:dyDescent="0.25">
      <c r="A78" s="9">
        <v>68</v>
      </c>
      <c r="B78" s="19" t="s">
        <v>209</v>
      </c>
      <c r="C78" s="14" t="s">
        <v>282</v>
      </c>
      <c r="D78" s="16" t="s">
        <v>286</v>
      </c>
      <c r="E78" s="16" t="s">
        <v>285</v>
      </c>
      <c r="F78" s="18" t="s">
        <v>38</v>
      </c>
      <c r="G78" s="17" t="s">
        <v>32</v>
      </c>
      <c r="H78" s="17" t="s">
        <v>13</v>
      </c>
      <c r="I78" s="17" t="s">
        <v>7</v>
      </c>
      <c r="J78" s="17" t="s">
        <v>279</v>
      </c>
      <c r="K78" s="16" t="s">
        <v>278</v>
      </c>
      <c r="L78" s="15" t="s">
        <v>9</v>
      </c>
      <c r="M78" s="12" t="s">
        <v>6</v>
      </c>
      <c r="N78" s="13" t="s">
        <v>5</v>
      </c>
      <c r="O78" s="12" t="s">
        <v>4</v>
      </c>
      <c r="P78" s="12" t="s">
        <v>3</v>
      </c>
      <c r="Q78" s="12" t="s">
        <v>2</v>
      </c>
      <c r="R78" s="9" t="s">
        <v>56</v>
      </c>
      <c r="S78" s="11">
        <v>44858</v>
      </c>
      <c r="T78" s="10" t="s">
        <v>0</v>
      </c>
    </row>
    <row r="79" spans="1:20" ht="49.95" customHeight="1" x14ac:dyDescent="0.25">
      <c r="A79" s="9">
        <v>69</v>
      </c>
      <c r="B79" s="19" t="s">
        <v>209</v>
      </c>
      <c r="C79" s="14" t="s">
        <v>282</v>
      </c>
      <c r="D79" s="16" t="s">
        <v>284</v>
      </c>
      <c r="E79" s="16" t="s">
        <v>283</v>
      </c>
      <c r="F79" s="18" t="s">
        <v>38</v>
      </c>
      <c r="G79" s="17" t="s">
        <v>32</v>
      </c>
      <c r="H79" s="17" t="s">
        <v>13</v>
      </c>
      <c r="I79" s="17" t="s">
        <v>7</v>
      </c>
      <c r="J79" s="17" t="s">
        <v>279</v>
      </c>
      <c r="K79" s="16" t="s">
        <v>278</v>
      </c>
      <c r="L79" s="15" t="s">
        <v>9</v>
      </c>
      <c r="M79" s="12" t="s">
        <v>6</v>
      </c>
      <c r="N79" s="13" t="s">
        <v>5</v>
      </c>
      <c r="O79" s="12" t="s">
        <v>4</v>
      </c>
      <c r="P79" s="12" t="s">
        <v>3</v>
      </c>
      <c r="Q79" s="12" t="s">
        <v>2</v>
      </c>
      <c r="R79" s="9" t="s">
        <v>7</v>
      </c>
      <c r="S79" s="11">
        <v>44858</v>
      </c>
      <c r="T79" s="10" t="s">
        <v>277</v>
      </c>
    </row>
    <row r="80" spans="1:20" ht="49.95" customHeight="1" x14ac:dyDescent="0.25">
      <c r="A80" s="9">
        <v>70</v>
      </c>
      <c r="B80" s="19" t="s">
        <v>209</v>
      </c>
      <c r="C80" s="14" t="s">
        <v>282</v>
      </c>
      <c r="D80" s="16" t="s">
        <v>281</v>
      </c>
      <c r="E80" s="16" t="s">
        <v>280</v>
      </c>
      <c r="F80" s="18" t="s">
        <v>38</v>
      </c>
      <c r="G80" s="17" t="s">
        <v>32</v>
      </c>
      <c r="H80" s="17" t="s">
        <v>13</v>
      </c>
      <c r="I80" s="17" t="s">
        <v>7</v>
      </c>
      <c r="J80" s="17" t="s">
        <v>279</v>
      </c>
      <c r="K80" s="16" t="s">
        <v>278</v>
      </c>
      <c r="L80" s="15" t="s">
        <v>9</v>
      </c>
      <c r="M80" s="12" t="s">
        <v>6</v>
      </c>
      <c r="N80" s="13" t="s">
        <v>5</v>
      </c>
      <c r="O80" s="12" t="s">
        <v>4</v>
      </c>
      <c r="P80" s="12" t="s">
        <v>3</v>
      </c>
      <c r="Q80" s="12" t="s">
        <v>2</v>
      </c>
      <c r="R80" s="9" t="s">
        <v>7</v>
      </c>
      <c r="S80" s="11">
        <v>44858</v>
      </c>
      <c r="T80" s="10" t="s">
        <v>277</v>
      </c>
    </row>
    <row r="81" spans="1:20" ht="49.95" customHeight="1" x14ac:dyDescent="0.25">
      <c r="A81" s="9">
        <v>71</v>
      </c>
      <c r="B81" s="19" t="s">
        <v>209</v>
      </c>
      <c r="C81" s="14" t="s">
        <v>247</v>
      </c>
      <c r="D81" s="16" t="s">
        <v>275</v>
      </c>
      <c r="E81" s="16" t="s">
        <v>276</v>
      </c>
      <c r="F81" s="18" t="s">
        <v>16</v>
      </c>
      <c r="G81" s="17" t="s">
        <v>14</v>
      </c>
      <c r="H81" s="17" t="s">
        <v>13</v>
      </c>
      <c r="I81" s="17" t="s">
        <v>118</v>
      </c>
      <c r="J81" s="17" t="s">
        <v>273</v>
      </c>
      <c r="K81" s="16" t="s">
        <v>24</v>
      </c>
      <c r="L81" s="15" t="s">
        <v>9</v>
      </c>
      <c r="M81" s="12" t="s">
        <v>23</v>
      </c>
      <c r="N81" s="13" t="s">
        <v>22</v>
      </c>
      <c r="O81" s="12" t="s">
        <v>7</v>
      </c>
      <c r="P81" s="12" t="s">
        <v>21</v>
      </c>
      <c r="Q81" s="12" t="s">
        <v>20</v>
      </c>
      <c r="R81" s="9" t="s">
        <v>1</v>
      </c>
      <c r="S81" s="11">
        <v>44868</v>
      </c>
      <c r="T81" s="10" t="s">
        <v>159</v>
      </c>
    </row>
    <row r="82" spans="1:20" ht="49.95" customHeight="1" x14ac:dyDescent="0.25">
      <c r="A82" s="9">
        <v>72</v>
      </c>
      <c r="B82" s="19" t="s">
        <v>209</v>
      </c>
      <c r="C82" s="14" t="s">
        <v>247</v>
      </c>
      <c r="D82" s="16" t="s">
        <v>272</v>
      </c>
      <c r="E82" s="16" t="s">
        <v>274</v>
      </c>
      <c r="F82" s="18" t="s">
        <v>16</v>
      </c>
      <c r="G82" s="17" t="s">
        <v>14</v>
      </c>
      <c r="H82" s="17" t="s">
        <v>13</v>
      </c>
      <c r="I82" s="17" t="s">
        <v>12</v>
      </c>
      <c r="J82" s="17" t="s">
        <v>273</v>
      </c>
      <c r="K82" s="16" t="s">
        <v>24</v>
      </c>
      <c r="L82" s="15" t="s">
        <v>9</v>
      </c>
      <c r="M82" s="12" t="s">
        <v>23</v>
      </c>
      <c r="N82" s="13" t="s">
        <v>22</v>
      </c>
      <c r="O82" s="12" t="s">
        <v>7</v>
      </c>
      <c r="P82" s="12" t="s">
        <v>21</v>
      </c>
      <c r="Q82" s="12" t="s">
        <v>20</v>
      </c>
      <c r="R82" s="9" t="s">
        <v>1</v>
      </c>
      <c r="S82" s="11">
        <v>44868</v>
      </c>
      <c r="T82" s="10" t="s">
        <v>159</v>
      </c>
    </row>
    <row r="83" spans="1:20" ht="49.95" customHeight="1" x14ac:dyDescent="0.25">
      <c r="A83" s="9">
        <v>73</v>
      </c>
      <c r="B83" s="19" t="s">
        <v>209</v>
      </c>
      <c r="C83" s="14" t="s">
        <v>247</v>
      </c>
      <c r="D83" s="16" t="s">
        <v>255</v>
      </c>
      <c r="E83" s="16" t="s">
        <v>271</v>
      </c>
      <c r="F83" s="18" t="s">
        <v>16</v>
      </c>
      <c r="G83" s="17" t="s">
        <v>14</v>
      </c>
      <c r="H83" s="17" t="s">
        <v>13</v>
      </c>
      <c r="I83" s="17" t="s">
        <v>12</v>
      </c>
      <c r="J83" s="17"/>
      <c r="K83" s="16" t="s">
        <v>256</v>
      </c>
      <c r="L83" s="15" t="s">
        <v>9</v>
      </c>
      <c r="M83" s="12" t="s">
        <v>6</v>
      </c>
      <c r="N83" s="13" t="s">
        <v>5</v>
      </c>
      <c r="O83" s="12" t="s">
        <v>4</v>
      </c>
      <c r="P83" s="12" t="s">
        <v>3</v>
      </c>
      <c r="Q83" s="12" t="s">
        <v>2</v>
      </c>
      <c r="R83" s="9" t="s">
        <v>56</v>
      </c>
      <c r="S83" s="11">
        <v>44868</v>
      </c>
      <c r="T83" s="10" t="s">
        <v>75</v>
      </c>
    </row>
    <row r="84" spans="1:20" ht="49.95" customHeight="1" x14ac:dyDescent="0.25">
      <c r="A84" s="9">
        <v>74</v>
      </c>
      <c r="B84" s="19" t="s">
        <v>209</v>
      </c>
      <c r="C84" s="14" t="s">
        <v>247</v>
      </c>
      <c r="D84" s="16" t="s">
        <v>268</v>
      </c>
      <c r="E84" s="16" t="s">
        <v>270</v>
      </c>
      <c r="F84" s="18" t="s">
        <v>16</v>
      </c>
      <c r="G84" s="17" t="s">
        <v>269</v>
      </c>
      <c r="H84" s="17" t="s">
        <v>13</v>
      </c>
      <c r="I84" s="17" t="s">
        <v>12</v>
      </c>
      <c r="J84" s="17" t="s">
        <v>262</v>
      </c>
      <c r="K84" s="16" t="s">
        <v>43</v>
      </c>
      <c r="L84" s="15" t="s">
        <v>9</v>
      </c>
      <c r="M84" s="12" t="s">
        <v>23</v>
      </c>
      <c r="N84" s="13" t="s">
        <v>22</v>
      </c>
      <c r="O84" s="12" t="s">
        <v>7</v>
      </c>
      <c r="P84" s="12" t="s">
        <v>21</v>
      </c>
      <c r="Q84" s="12" t="s">
        <v>20</v>
      </c>
      <c r="R84" s="9" t="s">
        <v>1</v>
      </c>
      <c r="S84" s="11">
        <v>44868</v>
      </c>
      <c r="T84" s="10" t="s">
        <v>159</v>
      </c>
    </row>
    <row r="85" spans="1:20" ht="49.95" customHeight="1" x14ac:dyDescent="0.25">
      <c r="A85" s="9">
        <v>75</v>
      </c>
      <c r="B85" s="19" t="s">
        <v>209</v>
      </c>
      <c r="C85" s="14" t="s">
        <v>247</v>
      </c>
      <c r="D85" s="16" t="s">
        <v>267</v>
      </c>
      <c r="E85" s="16" t="s">
        <v>266</v>
      </c>
      <c r="F85" s="18" t="s">
        <v>16</v>
      </c>
      <c r="G85" s="17" t="s">
        <v>14</v>
      </c>
      <c r="H85" s="17" t="s">
        <v>13</v>
      </c>
      <c r="I85" s="17" t="s">
        <v>12</v>
      </c>
      <c r="J85" s="17" t="s">
        <v>262</v>
      </c>
      <c r="K85" s="16" t="s">
        <v>265</v>
      </c>
      <c r="L85" s="15" t="s">
        <v>9</v>
      </c>
      <c r="M85" s="12" t="s">
        <v>6</v>
      </c>
      <c r="N85" s="13" t="s">
        <v>5</v>
      </c>
      <c r="O85" s="12" t="s">
        <v>4</v>
      </c>
      <c r="P85" s="12" t="s">
        <v>3</v>
      </c>
      <c r="Q85" s="12" t="s">
        <v>2</v>
      </c>
      <c r="R85" s="9" t="s">
        <v>1</v>
      </c>
      <c r="S85" s="11">
        <v>44868</v>
      </c>
      <c r="T85" s="10" t="s">
        <v>159</v>
      </c>
    </row>
    <row r="86" spans="1:20" ht="49.95" customHeight="1" x14ac:dyDescent="0.25">
      <c r="A86" s="9">
        <v>76</v>
      </c>
      <c r="B86" s="19" t="s">
        <v>209</v>
      </c>
      <c r="C86" s="14" t="s">
        <v>247</v>
      </c>
      <c r="D86" s="16" t="s">
        <v>264</v>
      </c>
      <c r="E86" s="16" t="s">
        <v>263</v>
      </c>
      <c r="F86" s="18" t="s">
        <v>16</v>
      </c>
      <c r="G86" s="17" t="s">
        <v>14</v>
      </c>
      <c r="H86" s="17" t="s">
        <v>13</v>
      </c>
      <c r="I86" s="17" t="s">
        <v>12</v>
      </c>
      <c r="J86" s="17" t="s">
        <v>262</v>
      </c>
      <c r="K86" s="16" t="s">
        <v>261</v>
      </c>
      <c r="L86" s="15" t="s">
        <v>9</v>
      </c>
      <c r="M86" s="12" t="s">
        <v>6</v>
      </c>
      <c r="N86" s="13" t="s">
        <v>5</v>
      </c>
      <c r="O86" s="12" t="s">
        <v>4</v>
      </c>
      <c r="P86" s="12" t="s">
        <v>3</v>
      </c>
      <c r="Q86" s="12" t="s">
        <v>2</v>
      </c>
      <c r="R86" s="9" t="s">
        <v>56</v>
      </c>
      <c r="S86" s="11">
        <v>44868</v>
      </c>
      <c r="T86" s="10" t="s">
        <v>159</v>
      </c>
    </row>
    <row r="87" spans="1:20" ht="49.95" customHeight="1" x14ac:dyDescent="0.25">
      <c r="A87" s="9">
        <v>77</v>
      </c>
      <c r="B87" s="19" t="s">
        <v>209</v>
      </c>
      <c r="C87" s="14" t="s">
        <v>247</v>
      </c>
      <c r="D87" s="16" t="s">
        <v>260</v>
      </c>
      <c r="E87" s="16" t="s">
        <v>259</v>
      </c>
      <c r="F87" s="18" t="s">
        <v>38</v>
      </c>
      <c r="G87" s="17" t="s">
        <v>32</v>
      </c>
      <c r="H87" s="17" t="s">
        <v>13</v>
      </c>
      <c r="I87" s="17" t="s">
        <v>12</v>
      </c>
      <c r="J87" s="17" t="s">
        <v>257</v>
      </c>
      <c r="K87" s="16" t="s">
        <v>256</v>
      </c>
      <c r="L87" s="15" t="s">
        <v>9</v>
      </c>
      <c r="M87" s="12" t="s">
        <v>6</v>
      </c>
      <c r="N87" s="13" t="s">
        <v>5</v>
      </c>
      <c r="O87" s="12" t="s">
        <v>4</v>
      </c>
      <c r="P87" s="12" t="s">
        <v>3</v>
      </c>
      <c r="Q87" s="12" t="s">
        <v>2</v>
      </c>
      <c r="R87" s="9" t="s">
        <v>56</v>
      </c>
      <c r="S87" s="11">
        <v>44868</v>
      </c>
      <c r="T87" s="10" t="s">
        <v>75</v>
      </c>
    </row>
    <row r="88" spans="1:20" ht="49.95" customHeight="1" x14ac:dyDescent="0.25">
      <c r="A88" s="9">
        <v>78</v>
      </c>
      <c r="B88" s="19" t="s">
        <v>209</v>
      </c>
      <c r="C88" s="14" t="s">
        <v>247</v>
      </c>
      <c r="D88" s="16" t="s">
        <v>254</v>
      </c>
      <c r="E88" s="16" t="s">
        <v>253</v>
      </c>
      <c r="F88" s="18" t="s">
        <v>38</v>
      </c>
      <c r="G88" s="17" t="s">
        <v>32</v>
      </c>
      <c r="H88" s="17" t="s">
        <v>13</v>
      </c>
      <c r="I88" s="17" t="s">
        <v>12</v>
      </c>
      <c r="J88" s="17" t="s">
        <v>250</v>
      </c>
      <c r="K88" s="16" t="s">
        <v>7</v>
      </c>
      <c r="L88" s="15" t="s">
        <v>9</v>
      </c>
      <c r="M88" s="12" t="s">
        <v>6</v>
      </c>
      <c r="N88" s="13" t="s">
        <v>5</v>
      </c>
      <c r="O88" s="12" t="s">
        <v>4</v>
      </c>
      <c r="P88" s="12" t="s">
        <v>3</v>
      </c>
      <c r="Q88" s="12" t="s">
        <v>2</v>
      </c>
      <c r="R88" s="9" t="s">
        <v>1</v>
      </c>
      <c r="S88" s="11">
        <v>44868</v>
      </c>
      <c r="T88" s="10" t="s">
        <v>75</v>
      </c>
    </row>
    <row r="89" spans="1:20" ht="49.95" customHeight="1" x14ac:dyDescent="0.25">
      <c r="A89" s="9">
        <v>79</v>
      </c>
      <c r="B89" s="19" t="s">
        <v>209</v>
      </c>
      <c r="C89" s="14" t="s">
        <v>247</v>
      </c>
      <c r="D89" s="16" t="s">
        <v>252</v>
      </c>
      <c r="E89" s="16" t="s">
        <v>251</v>
      </c>
      <c r="F89" s="18" t="s">
        <v>38</v>
      </c>
      <c r="G89" s="17" t="s">
        <v>32</v>
      </c>
      <c r="H89" s="17" t="s">
        <v>13</v>
      </c>
      <c r="I89" s="17" t="s">
        <v>12</v>
      </c>
      <c r="J89" s="17" t="s">
        <v>250</v>
      </c>
      <c r="K89" s="16" t="s">
        <v>7</v>
      </c>
      <c r="L89" s="15" t="s">
        <v>9</v>
      </c>
      <c r="M89" s="12" t="s">
        <v>6</v>
      </c>
      <c r="N89" s="13" t="s">
        <v>5</v>
      </c>
      <c r="O89" s="12" t="s">
        <v>4</v>
      </c>
      <c r="P89" s="12" t="s">
        <v>3</v>
      </c>
      <c r="Q89" s="12" t="s">
        <v>2</v>
      </c>
      <c r="R89" s="9" t="s">
        <v>1</v>
      </c>
      <c r="S89" s="11">
        <v>44868</v>
      </c>
      <c r="T89" s="10" t="s">
        <v>75</v>
      </c>
    </row>
    <row r="90" spans="1:20" ht="49.95" customHeight="1" x14ac:dyDescent="0.25">
      <c r="A90" s="9">
        <v>80</v>
      </c>
      <c r="B90" s="19" t="s">
        <v>209</v>
      </c>
      <c r="C90" s="14" t="s">
        <v>247</v>
      </c>
      <c r="D90" s="16" t="s">
        <v>249</v>
      </c>
      <c r="E90" s="16" t="s">
        <v>248</v>
      </c>
      <c r="F90" s="18" t="s">
        <v>26</v>
      </c>
      <c r="G90" s="17" t="s">
        <v>7</v>
      </c>
      <c r="H90" s="17" t="s">
        <v>7</v>
      </c>
      <c r="I90" s="17" t="s">
        <v>7</v>
      </c>
      <c r="J90" s="17" t="s">
        <v>7</v>
      </c>
      <c r="K90" s="16" t="s">
        <v>7</v>
      </c>
      <c r="L90" s="15" t="s">
        <v>7</v>
      </c>
      <c r="M90" s="12" t="s">
        <v>7</v>
      </c>
      <c r="N90" s="13" t="s">
        <v>7</v>
      </c>
      <c r="O90" s="12" t="s">
        <v>7</v>
      </c>
      <c r="P90" s="12" t="s">
        <v>7</v>
      </c>
      <c r="Q90" s="12" t="s">
        <v>7</v>
      </c>
      <c r="R90" s="9" t="s">
        <v>7</v>
      </c>
      <c r="S90" s="11">
        <v>44868</v>
      </c>
      <c r="T90" s="10" t="s">
        <v>7</v>
      </c>
    </row>
    <row r="91" spans="1:20" ht="49.95" customHeight="1" x14ac:dyDescent="0.25">
      <c r="A91" s="9">
        <v>81</v>
      </c>
      <c r="B91" s="19" t="s">
        <v>209</v>
      </c>
      <c r="C91" s="14" t="s">
        <v>247</v>
      </c>
      <c r="D91" s="16" t="s">
        <v>246</v>
      </c>
      <c r="E91" s="16" t="s">
        <v>245</v>
      </c>
      <c r="F91" s="18" t="s">
        <v>26</v>
      </c>
      <c r="G91" s="17" t="s">
        <v>7</v>
      </c>
      <c r="H91" s="17" t="s">
        <v>7</v>
      </c>
      <c r="I91" s="17" t="s">
        <v>7</v>
      </c>
      <c r="J91" s="17" t="s">
        <v>7</v>
      </c>
      <c r="K91" s="16" t="s">
        <v>7</v>
      </c>
      <c r="L91" s="15" t="s">
        <v>7</v>
      </c>
      <c r="M91" s="12" t="s">
        <v>7</v>
      </c>
      <c r="N91" s="13" t="s">
        <v>7</v>
      </c>
      <c r="O91" s="12" t="s">
        <v>7</v>
      </c>
      <c r="P91" s="12" t="s">
        <v>7</v>
      </c>
      <c r="Q91" s="12" t="s">
        <v>7</v>
      </c>
      <c r="R91" s="9" t="s">
        <v>7</v>
      </c>
      <c r="S91" s="20">
        <v>44868</v>
      </c>
      <c r="T91" s="10" t="s">
        <v>7</v>
      </c>
    </row>
    <row r="92" spans="1:20" ht="49.95" customHeight="1" x14ac:dyDescent="0.25">
      <c r="A92" s="9">
        <v>82</v>
      </c>
      <c r="B92" s="19" t="s">
        <v>209</v>
      </c>
      <c r="C92" s="14" t="s">
        <v>206</v>
      </c>
      <c r="D92" s="16" t="s">
        <v>243</v>
      </c>
      <c r="E92" s="16" t="s">
        <v>244</v>
      </c>
      <c r="F92" s="18" t="s">
        <v>16</v>
      </c>
      <c r="G92" s="17" t="s">
        <v>14</v>
      </c>
      <c r="H92" s="17" t="s">
        <v>13</v>
      </c>
      <c r="I92" s="17" t="s">
        <v>12</v>
      </c>
      <c r="J92" s="17" t="s">
        <v>228</v>
      </c>
      <c r="K92" s="16" t="s">
        <v>24</v>
      </c>
      <c r="L92" s="15" t="s">
        <v>9</v>
      </c>
      <c r="M92" s="12" t="s">
        <v>23</v>
      </c>
      <c r="N92" s="13" t="s">
        <v>22</v>
      </c>
      <c r="O92" s="12" t="s">
        <v>7</v>
      </c>
      <c r="P92" s="12" t="s">
        <v>21</v>
      </c>
      <c r="Q92" s="12" t="s">
        <v>20</v>
      </c>
      <c r="R92" s="9" t="s">
        <v>19</v>
      </c>
      <c r="S92" s="11">
        <v>44868</v>
      </c>
      <c r="T92" s="10" t="s">
        <v>159</v>
      </c>
    </row>
    <row r="93" spans="1:20" ht="49.95" customHeight="1" x14ac:dyDescent="0.25">
      <c r="A93" s="9">
        <v>83</v>
      </c>
      <c r="B93" s="19" t="s">
        <v>209</v>
      </c>
      <c r="C93" s="14" t="s">
        <v>206</v>
      </c>
      <c r="D93" s="16" t="s">
        <v>242</v>
      </c>
      <c r="E93" s="16" t="s">
        <v>241</v>
      </c>
      <c r="F93" s="18" t="s">
        <v>16</v>
      </c>
      <c r="G93" s="17" t="s">
        <v>14</v>
      </c>
      <c r="H93" s="17" t="s">
        <v>13</v>
      </c>
      <c r="I93" s="17" t="s">
        <v>12</v>
      </c>
      <c r="J93" s="17" t="s">
        <v>225</v>
      </c>
      <c r="K93" s="16" t="s">
        <v>240</v>
      </c>
      <c r="L93" s="15" t="s">
        <v>9</v>
      </c>
      <c r="M93" s="12" t="s">
        <v>6</v>
      </c>
      <c r="N93" s="13" t="s">
        <v>5</v>
      </c>
      <c r="O93" s="12" t="s">
        <v>212</v>
      </c>
      <c r="P93" s="12" t="s">
        <v>211</v>
      </c>
      <c r="Q93" s="12" t="s">
        <v>210</v>
      </c>
      <c r="R93" s="9" t="s">
        <v>56</v>
      </c>
      <c r="S93" s="11">
        <v>44868</v>
      </c>
      <c r="T93" s="10" t="s">
        <v>75</v>
      </c>
    </row>
    <row r="94" spans="1:20" ht="49.95" customHeight="1" x14ac:dyDescent="0.25">
      <c r="A94" s="9">
        <v>84</v>
      </c>
      <c r="B94" s="19" t="s">
        <v>209</v>
      </c>
      <c r="C94" s="14" t="s">
        <v>206</v>
      </c>
      <c r="D94" s="16" t="s">
        <v>239</v>
      </c>
      <c r="E94" s="16" t="s">
        <v>238</v>
      </c>
      <c r="F94" s="18" t="s">
        <v>16</v>
      </c>
      <c r="G94" s="17" t="s">
        <v>14</v>
      </c>
      <c r="H94" s="17" t="s">
        <v>13</v>
      </c>
      <c r="I94" s="17" t="s">
        <v>12</v>
      </c>
      <c r="J94" s="17" t="s">
        <v>228</v>
      </c>
      <c r="K94" s="16" t="s">
        <v>237</v>
      </c>
      <c r="L94" s="15" t="s">
        <v>9</v>
      </c>
      <c r="M94" s="12" t="s">
        <v>6</v>
      </c>
      <c r="N94" s="13" t="s">
        <v>5</v>
      </c>
      <c r="O94" s="12" t="s">
        <v>212</v>
      </c>
      <c r="P94" s="12" t="s">
        <v>211</v>
      </c>
      <c r="Q94" s="12" t="s">
        <v>210</v>
      </c>
      <c r="R94" s="9" t="s">
        <v>56</v>
      </c>
      <c r="S94" s="11">
        <v>44868</v>
      </c>
      <c r="T94" s="10" t="s">
        <v>69</v>
      </c>
    </row>
    <row r="95" spans="1:20" ht="49.95" customHeight="1" x14ac:dyDescent="0.25">
      <c r="A95" s="9">
        <v>85</v>
      </c>
      <c r="B95" s="19" t="s">
        <v>209</v>
      </c>
      <c r="C95" s="14" t="s">
        <v>206</v>
      </c>
      <c r="D95" s="16" t="s">
        <v>236</v>
      </c>
      <c r="E95" s="16" t="s">
        <v>235</v>
      </c>
      <c r="F95" s="18" t="s">
        <v>16</v>
      </c>
      <c r="G95" s="17" t="s">
        <v>14</v>
      </c>
      <c r="H95" s="17" t="s">
        <v>13</v>
      </c>
      <c r="I95" s="17" t="s">
        <v>12</v>
      </c>
      <c r="J95" s="17" t="s">
        <v>234</v>
      </c>
      <c r="K95" s="16" t="s">
        <v>86</v>
      </c>
      <c r="L95" s="15" t="s">
        <v>9</v>
      </c>
      <c r="M95" s="12" t="s">
        <v>6</v>
      </c>
      <c r="N95" s="13" t="s">
        <v>5</v>
      </c>
      <c r="O95" s="12" t="s">
        <v>212</v>
      </c>
      <c r="P95" s="12" t="s">
        <v>211</v>
      </c>
      <c r="Q95" s="12" t="s">
        <v>210</v>
      </c>
      <c r="R95" s="9" t="s">
        <v>1</v>
      </c>
      <c r="S95" s="11">
        <v>44868</v>
      </c>
      <c r="T95" s="10" t="s">
        <v>99</v>
      </c>
    </row>
    <row r="96" spans="1:20" ht="49.95" customHeight="1" x14ac:dyDescent="0.25">
      <c r="A96" s="9">
        <v>86</v>
      </c>
      <c r="B96" s="19" t="s">
        <v>209</v>
      </c>
      <c r="C96" s="14" t="s">
        <v>206</v>
      </c>
      <c r="D96" s="16" t="s">
        <v>233</v>
      </c>
      <c r="E96" s="16" t="s">
        <v>232</v>
      </c>
      <c r="F96" s="18" t="s">
        <v>16</v>
      </c>
      <c r="G96" s="17" t="s">
        <v>14</v>
      </c>
      <c r="H96" s="17" t="s">
        <v>13</v>
      </c>
      <c r="I96" s="17" t="s">
        <v>12</v>
      </c>
      <c r="J96" s="17" t="s">
        <v>228</v>
      </c>
      <c r="K96" s="16" t="s">
        <v>86</v>
      </c>
      <c r="L96" s="15" t="s">
        <v>8</v>
      </c>
      <c r="M96" s="12" t="s">
        <v>23</v>
      </c>
      <c r="N96" s="13" t="s">
        <v>22</v>
      </c>
      <c r="O96" s="12" t="s">
        <v>7</v>
      </c>
      <c r="P96" s="12" t="s">
        <v>21</v>
      </c>
      <c r="Q96" s="12" t="s">
        <v>20</v>
      </c>
      <c r="R96" s="9" t="s">
        <v>19</v>
      </c>
      <c r="S96" s="11">
        <v>44868</v>
      </c>
      <c r="T96" s="10" t="s">
        <v>159</v>
      </c>
    </row>
    <row r="97" spans="1:20" ht="49.95" customHeight="1" x14ac:dyDescent="0.25">
      <c r="A97" s="9">
        <v>87</v>
      </c>
      <c r="B97" s="19" t="s">
        <v>209</v>
      </c>
      <c r="C97" s="14" t="s">
        <v>206</v>
      </c>
      <c r="D97" s="16" t="s">
        <v>231</v>
      </c>
      <c r="E97" s="16" t="s">
        <v>230</v>
      </c>
      <c r="F97" s="18" t="s">
        <v>16</v>
      </c>
      <c r="G97" s="17" t="s">
        <v>14</v>
      </c>
      <c r="H97" s="17" t="s">
        <v>13</v>
      </c>
      <c r="I97" s="17" t="s">
        <v>12</v>
      </c>
      <c r="J97" s="17" t="s">
        <v>228</v>
      </c>
      <c r="K97" s="16" t="s">
        <v>43</v>
      </c>
      <c r="L97" s="15" t="s">
        <v>9</v>
      </c>
      <c r="M97" s="12" t="s">
        <v>23</v>
      </c>
      <c r="N97" s="13" t="s">
        <v>22</v>
      </c>
      <c r="O97" s="12" t="s">
        <v>7</v>
      </c>
      <c r="P97" s="12" t="s">
        <v>21</v>
      </c>
      <c r="Q97" s="12" t="s">
        <v>20</v>
      </c>
      <c r="R97" s="9" t="s">
        <v>19</v>
      </c>
      <c r="S97" s="11">
        <v>44868</v>
      </c>
      <c r="T97" s="10" t="s">
        <v>159</v>
      </c>
    </row>
    <row r="98" spans="1:20" ht="49.95" customHeight="1" x14ac:dyDescent="0.25">
      <c r="A98" s="9">
        <v>88</v>
      </c>
      <c r="B98" s="19" t="s">
        <v>209</v>
      </c>
      <c r="C98" s="14" t="s">
        <v>206</v>
      </c>
      <c r="D98" s="16" t="s">
        <v>227</v>
      </c>
      <c r="E98" s="16" t="s">
        <v>229</v>
      </c>
      <c r="F98" s="18" t="s">
        <v>16</v>
      </c>
      <c r="G98" s="17" t="s">
        <v>14</v>
      </c>
      <c r="H98" s="17" t="s">
        <v>13</v>
      </c>
      <c r="I98" s="17" t="s">
        <v>12</v>
      </c>
      <c r="J98" s="17" t="s">
        <v>228</v>
      </c>
      <c r="K98" s="16" t="s">
        <v>43</v>
      </c>
      <c r="L98" s="15" t="s">
        <v>8</v>
      </c>
      <c r="M98" s="12" t="s">
        <v>23</v>
      </c>
      <c r="N98" s="13" t="s">
        <v>22</v>
      </c>
      <c r="O98" s="12" t="s">
        <v>7</v>
      </c>
      <c r="P98" s="12" t="s">
        <v>21</v>
      </c>
      <c r="Q98" s="12" t="s">
        <v>20</v>
      </c>
      <c r="R98" s="9" t="s">
        <v>19</v>
      </c>
      <c r="S98" s="11">
        <v>44868</v>
      </c>
      <c r="T98" s="10" t="s">
        <v>159</v>
      </c>
    </row>
    <row r="99" spans="1:20" ht="49.95" customHeight="1" x14ac:dyDescent="0.25">
      <c r="A99" s="9">
        <v>89</v>
      </c>
      <c r="B99" s="19" t="s">
        <v>209</v>
      </c>
      <c r="C99" s="14" t="s">
        <v>206</v>
      </c>
      <c r="D99" s="16" t="s">
        <v>223</v>
      </c>
      <c r="E99" s="16" t="s">
        <v>226</v>
      </c>
      <c r="F99" s="18" t="s">
        <v>16</v>
      </c>
      <c r="G99" s="17" t="s">
        <v>14</v>
      </c>
      <c r="H99" s="17" t="s">
        <v>13</v>
      </c>
      <c r="I99" s="17" t="s">
        <v>12</v>
      </c>
      <c r="J99" s="17" t="s">
        <v>225</v>
      </c>
      <c r="K99" s="16" t="s">
        <v>224</v>
      </c>
      <c r="L99" s="15" t="s">
        <v>9</v>
      </c>
      <c r="M99" s="12" t="s">
        <v>6</v>
      </c>
      <c r="N99" s="13" t="s">
        <v>5</v>
      </c>
      <c r="O99" s="12" t="s">
        <v>212</v>
      </c>
      <c r="P99" s="12" t="s">
        <v>211</v>
      </c>
      <c r="Q99" s="12" t="s">
        <v>210</v>
      </c>
      <c r="R99" s="9" t="s">
        <v>56</v>
      </c>
      <c r="S99" s="11">
        <v>44868</v>
      </c>
      <c r="T99" s="10" t="s">
        <v>69</v>
      </c>
    </row>
    <row r="100" spans="1:20" ht="49.95" customHeight="1" x14ac:dyDescent="0.25">
      <c r="A100" s="9">
        <v>90</v>
      </c>
      <c r="B100" s="19" t="s">
        <v>209</v>
      </c>
      <c r="C100" s="14" t="s">
        <v>206</v>
      </c>
      <c r="D100" s="16" t="s">
        <v>222</v>
      </c>
      <c r="E100" s="16" t="s">
        <v>221</v>
      </c>
      <c r="F100" s="18" t="s">
        <v>216</v>
      </c>
      <c r="G100" s="17" t="s">
        <v>32</v>
      </c>
      <c r="H100" s="17" t="s">
        <v>13</v>
      </c>
      <c r="I100" s="17" t="s">
        <v>12</v>
      </c>
      <c r="J100" s="17" t="s">
        <v>215</v>
      </c>
      <c r="K100" s="16" t="s">
        <v>7</v>
      </c>
      <c r="L100" s="15" t="s">
        <v>9</v>
      </c>
      <c r="M100" s="12" t="s">
        <v>6</v>
      </c>
      <c r="N100" s="13" t="s">
        <v>5</v>
      </c>
      <c r="O100" s="12" t="s">
        <v>212</v>
      </c>
      <c r="P100" s="12" t="s">
        <v>211</v>
      </c>
      <c r="Q100" s="12" t="s">
        <v>210</v>
      </c>
      <c r="R100" s="9" t="s">
        <v>56</v>
      </c>
      <c r="S100" s="11">
        <v>44868</v>
      </c>
      <c r="T100" s="10" t="s">
        <v>75</v>
      </c>
    </row>
    <row r="101" spans="1:20" ht="49.95" customHeight="1" x14ac:dyDescent="0.25">
      <c r="A101" s="9">
        <v>91</v>
      </c>
      <c r="B101" s="19" t="s">
        <v>209</v>
      </c>
      <c r="C101" s="14" t="s">
        <v>206</v>
      </c>
      <c r="D101" s="16" t="s">
        <v>220</v>
      </c>
      <c r="E101" s="16" t="s">
        <v>219</v>
      </c>
      <c r="F101" s="18" t="s">
        <v>216</v>
      </c>
      <c r="G101" s="17" t="s">
        <v>32</v>
      </c>
      <c r="H101" s="17" t="s">
        <v>13</v>
      </c>
      <c r="I101" s="17" t="s">
        <v>12</v>
      </c>
      <c r="J101" s="17" t="s">
        <v>215</v>
      </c>
      <c r="K101" s="16" t="s">
        <v>7</v>
      </c>
      <c r="L101" s="15" t="s">
        <v>9</v>
      </c>
      <c r="M101" s="12" t="s">
        <v>6</v>
      </c>
      <c r="N101" s="13" t="s">
        <v>5</v>
      </c>
      <c r="O101" s="12" t="s">
        <v>212</v>
      </c>
      <c r="P101" s="12" t="s">
        <v>211</v>
      </c>
      <c r="Q101" s="12" t="s">
        <v>210</v>
      </c>
      <c r="R101" s="9" t="s">
        <v>56</v>
      </c>
      <c r="S101" s="11">
        <v>44868</v>
      </c>
      <c r="T101" s="10" t="s">
        <v>75</v>
      </c>
    </row>
    <row r="102" spans="1:20" ht="49.95" customHeight="1" x14ac:dyDescent="0.25">
      <c r="A102" s="9">
        <v>92</v>
      </c>
      <c r="B102" s="19" t="s">
        <v>209</v>
      </c>
      <c r="C102" s="14" t="s">
        <v>206</v>
      </c>
      <c r="D102" s="16" t="s">
        <v>218</v>
      </c>
      <c r="E102" s="16" t="s">
        <v>217</v>
      </c>
      <c r="F102" s="18" t="s">
        <v>216</v>
      </c>
      <c r="G102" s="17" t="s">
        <v>32</v>
      </c>
      <c r="H102" s="17" t="s">
        <v>13</v>
      </c>
      <c r="I102" s="17" t="s">
        <v>12</v>
      </c>
      <c r="J102" s="17" t="s">
        <v>215</v>
      </c>
      <c r="K102" s="16" t="s">
        <v>7</v>
      </c>
      <c r="L102" s="15" t="s">
        <v>9</v>
      </c>
      <c r="M102" s="12" t="s">
        <v>6</v>
      </c>
      <c r="N102" s="13" t="s">
        <v>5</v>
      </c>
      <c r="O102" s="12" t="s">
        <v>212</v>
      </c>
      <c r="P102" s="12" t="s">
        <v>211</v>
      </c>
      <c r="Q102" s="12" t="s">
        <v>210</v>
      </c>
      <c r="R102" s="9" t="s">
        <v>56</v>
      </c>
      <c r="S102" s="11">
        <v>44868</v>
      </c>
      <c r="T102" s="10" t="s">
        <v>75</v>
      </c>
    </row>
    <row r="103" spans="1:20" ht="49.95" customHeight="1" x14ac:dyDescent="0.25">
      <c r="A103" s="9">
        <v>93</v>
      </c>
      <c r="B103" s="19" t="s">
        <v>209</v>
      </c>
      <c r="C103" s="14" t="s">
        <v>206</v>
      </c>
      <c r="D103" s="16" t="s">
        <v>214</v>
      </c>
      <c r="E103" s="16" t="s">
        <v>213</v>
      </c>
      <c r="F103" s="18" t="s">
        <v>33</v>
      </c>
      <c r="G103" s="17" t="s">
        <v>32</v>
      </c>
      <c r="H103" s="17" t="s">
        <v>13</v>
      </c>
      <c r="I103" s="17" t="s">
        <v>12</v>
      </c>
      <c r="J103" s="17"/>
      <c r="K103" s="16" t="s">
        <v>7</v>
      </c>
      <c r="L103" s="15" t="s">
        <v>9</v>
      </c>
      <c r="M103" s="12" t="s">
        <v>6</v>
      </c>
      <c r="N103" s="13" t="s">
        <v>5</v>
      </c>
      <c r="O103" s="12" t="s">
        <v>212</v>
      </c>
      <c r="P103" s="12" t="s">
        <v>211</v>
      </c>
      <c r="Q103" s="12" t="s">
        <v>210</v>
      </c>
      <c r="R103" s="9" t="s">
        <v>56</v>
      </c>
      <c r="S103" s="11">
        <v>44868</v>
      </c>
      <c r="T103" s="10" t="s">
        <v>75</v>
      </c>
    </row>
    <row r="104" spans="1:20" ht="49.95" customHeight="1" x14ac:dyDescent="0.25">
      <c r="A104" s="9">
        <v>94</v>
      </c>
      <c r="B104" s="19" t="s">
        <v>209</v>
      </c>
      <c r="C104" s="14" t="s">
        <v>206</v>
      </c>
      <c r="D104" s="16" t="s">
        <v>208</v>
      </c>
      <c r="E104" s="16" t="s">
        <v>207</v>
      </c>
      <c r="F104" s="18" t="s">
        <v>26</v>
      </c>
      <c r="G104" s="17" t="s">
        <v>7</v>
      </c>
      <c r="H104" s="17" t="s">
        <v>7</v>
      </c>
      <c r="I104" s="17" t="s">
        <v>7</v>
      </c>
      <c r="J104" s="17" t="s">
        <v>7</v>
      </c>
      <c r="K104" s="16" t="s">
        <v>7</v>
      </c>
      <c r="L104" s="15" t="s">
        <v>8</v>
      </c>
      <c r="M104" s="12" t="s">
        <v>7</v>
      </c>
      <c r="N104" s="13" t="s">
        <v>7</v>
      </c>
      <c r="O104" s="12" t="s">
        <v>7</v>
      </c>
      <c r="P104" s="12" t="s">
        <v>7</v>
      </c>
      <c r="Q104" s="12" t="s">
        <v>7</v>
      </c>
      <c r="R104" s="9" t="s">
        <v>7</v>
      </c>
      <c r="S104" s="11">
        <v>44868</v>
      </c>
      <c r="T104" s="10" t="s">
        <v>7</v>
      </c>
    </row>
    <row r="105" spans="1:20" ht="49.95" customHeight="1" x14ac:dyDescent="0.25">
      <c r="A105" s="9">
        <v>95</v>
      </c>
      <c r="B105" s="19" t="s">
        <v>18</v>
      </c>
      <c r="C105" s="14" t="s">
        <v>200</v>
      </c>
      <c r="D105" s="16" t="s">
        <v>205</v>
      </c>
      <c r="E105" s="16" t="s">
        <v>204</v>
      </c>
      <c r="F105" s="18" t="s">
        <v>140</v>
      </c>
      <c r="G105" s="17" t="s">
        <v>32</v>
      </c>
      <c r="H105" s="17" t="s">
        <v>13</v>
      </c>
      <c r="I105" s="17" t="s">
        <v>7</v>
      </c>
      <c r="J105" s="17" t="s">
        <v>7</v>
      </c>
      <c r="K105" s="16" t="s">
        <v>7</v>
      </c>
      <c r="L105" s="15" t="s">
        <v>7</v>
      </c>
      <c r="M105" s="12" t="s">
        <v>177</v>
      </c>
      <c r="N105" s="13" t="s">
        <v>176</v>
      </c>
      <c r="O105" s="12" t="s">
        <v>175</v>
      </c>
      <c r="P105" s="12" t="s">
        <v>174</v>
      </c>
      <c r="Q105" s="12" t="s">
        <v>173</v>
      </c>
      <c r="R105" s="9" t="s">
        <v>7</v>
      </c>
      <c r="S105" s="11">
        <v>44866</v>
      </c>
      <c r="T105" s="10" t="s">
        <v>75</v>
      </c>
    </row>
    <row r="106" spans="1:20" ht="49.95" customHeight="1" x14ac:dyDescent="0.25">
      <c r="A106" s="9">
        <v>96</v>
      </c>
      <c r="B106" s="19" t="s">
        <v>18</v>
      </c>
      <c r="C106" s="14" t="s">
        <v>200</v>
      </c>
      <c r="D106" s="16" t="s">
        <v>52</v>
      </c>
      <c r="E106" s="16" t="s">
        <v>203</v>
      </c>
      <c r="F106" s="18" t="s">
        <v>16</v>
      </c>
      <c r="G106" s="17" t="s">
        <v>14</v>
      </c>
      <c r="H106" s="17" t="s">
        <v>13</v>
      </c>
      <c r="I106" s="17" t="s">
        <v>7</v>
      </c>
      <c r="J106" s="17" t="s">
        <v>83</v>
      </c>
      <c r="K106" s="16" t="s">
        <v>202</v>
      </c>
      <c r="L106" s="15" t="s">
        <v>7</v>
      </c>
      <c r="M106" s="12" t="s">
        <v>7</v>
      </c>
      <c r="N106" s="13" t="s">
        <v>7</v>
      </c>
      <c r="O106" s="12" t="s">
        <v>7</v>
      </c>
      <c r="P106" s="12" t="s">
        <v>7</v>
      </c>
      <c r="Q106" s="12" t="s">
        <v>7</v>
      </c>
      <c r="R106" s="9" t="s">
        <v>7</v>
      </c>
      <c r="S106" s="11">
        <v>44866</v>
      </c>
      <c r="T106" s="10" t="s">
        <v>201</v>
      </c>
    </row>
    <row r="107" spans="1:20" ht="49.95" customHeight="1" x14ac:dyDescent="0.25">
      <c r="A107" s="9">
        <v>97</v>
      </c>
      <c r="B107" s="19" t="s">
        <v>18</v>
      </c>
      <c r="C107" s="14" t="s">
        <v>200</v>
      </c>
      <c r="D107" s="16" t="s">
        <v>199</v>
      </c>
      <c r="E107" s="16" t="s">
        <v>198</v>
      </c>
      <c r="F107" s="18" t="s">
        <v>16</v>
      </c>
      <c r="G107" s="17" t="s">
        <v>14</v>
      </c>
      <c r="H107" s="17" t="s">
        <v>13</v>
      </c>
      <c r="I107" s="17" t="s">
        <v>7</v>
      </c>
      <c r="J107" s="17" t="s">
        <v>197</v>
      </c>
      <c r="K107" s="16" t="s">
        <v>196</v>
      </c>
      <c r="L107" s="15" t="s">
        <v>9</v>
      </c>
      <c r="M107" s="12" t="s">
        <v>6</v>
      </c>
      <c r="N107" s="13" t="s">
        <v>5</v>
      </c>
      <c r="O107" s="12" t="s">
        <v>4</v>
      </c>
      <c r="P107" s="12" t="s">
        <v>3</v>
      </c>
      <c r="Q107" s="12" t="s">
        <v>2</v>
      </c>
      <c r="R107" s="9" t="s">
        <v>1</v>
      </c>
      <c r="S107" s="11">
        <v>44866</v>
      </c>
      <c r="T107" s="10" t="s">
        <v>159</v>
      </c>
    </row>
    <row r="108" spans="1:20" ht="49.95" customHeight="1" x14ac:dyDescent="0.25">
      <c r="A108" s="9">
        <v>98</v>
      </c>
      <c r="B108" s="19" t="s">
        <v>18</v>
      </c>
      <c r="C108" s="14" t="s">
        <v>76</v>
      </c>
      <c r="D108" s="16" t="s">
        <v>62</v>
      </c>
      <c r="E108" s="16" t="s">
        <v>195</v>
      </c>
      <c r="F108" s="18" t="s">
        <v>16</v>
      </c>
      <c r="G108" s="17" t="s">
        <v>32</v>
      </c>
      <c r="H108" s="17" t="s">
        <v>13</v>
      </c>
      <c r="I108" s="17" t="s">
        <v>12</v>
      </c>
      <c r="J108" s="17" t="s">
        <v>181</v>
      </c>
      <c r="K108" s="16" t="s">
        <v>59</v>
      </c>
      <c r="L108" s="15" t="s">
        <v>9</v>
      </c>
      <c r="M108" s="12" t="s">
        <v>177</v>
      </c>
      <c r="N108" s="13" t="s">
        <v>176</v>
      </c>
      <c r="O108" s="12" t="s">
        <v>194</v>
      </c>
      <c r="P108" s="12" t="s">
        <v>193</v>
      </c>
      <c r="Q108" s="12" t="s">
        <v>192</v>
      </c>
      <c r="R108" s="9" t="s">
        <v>1</v>
      </c>
      <c r="S108" s="11">
        <v>44864</v>
      </c>
      <c r="T108" s="10" t="s">
        <v>0</v>
      </c>
    </row>
    <row r="109" spans="1:20" ht="49.95" customHeight="1" x14ac:dyDescent="0.25">
      <c r="A109" s="9">
        <v>99</v>
      </c>
      <c r="B109" s="19" t="s">
        <v>18</v>
      </c>
      <c r="C109" s="14" t="s">
        <v>76</v>
      </c>
      <c r="D109" s="16" t="s">
        <v>191</v>
      </c>
      <c r="E109" s="16" t="s">
        <v>190</v>
      </c>
      <c r="F109" s="18" t="s">
        <v>16</v>
      </c>
      <c r="G109" s="17" t="s">
        <v>32</v>
      </c>
      <c r="H109" s="17" t="s">
        <v>13</v>
      </c>
      <c r="I109" s="17" t="s">
        <v>12</v>
      </c>
      <c r="J109" s="17" t="s">
        <v>189</v>
      </c>
      <c r="K109" s="16" t="s">
        <v>188</v>
      </c>
      <c r="L109" s="15" t="s">
        <v>9</v>
      </c>
      <c r="M109" s="12" t="s">
        <v>177</v>
      </c>
      <c r="N109" s="13" t="s">
        <v>176</v>
      </c>
      <c r="O109" s="12" t="s">
        <v>175</v>
      </c>
      <c r="P109" s="12" t="s">
        <v>174</v>
      </c>
      <c r="Q109" s="12" t="s">
        <v>173</v>
      </c>
      <c r="R109" s="9" t="s">
        <v>1</v>
      </c>
      <c r="S109" s="11">
        <v>44864</v>
      </c>
      <c r="T109" s="10" t="s">
        <v>159</v>
      </c>
    </row>
    <row r="110" spans="1:20" ht="49.95" customHeight="1" x14ac:dyDescent="0.25">
      <c r="A110" s="9">
        <v>100</v>
      </c>
      <c r="B110" s="19" t="s">
        <v>18</v>
      </c>
      <c r="C110" s="14" t="s">
        <v>76</v>
      </c>
      <c r="D110" s="16" t="s">
        <v>187</v>
      </c>
      <c r="E110" s="16" t="s">
        <v>186</v>
      </c>
      <c r="F110" s="18" t="s">
        <v>16</v>
      </c>
      <c r="G110" s="17" t="s">
        <v>32</v>
      </c>
      <c r="H110" s="17" t="s">
        <v>13</v>
      </c>
      <c r="I110" s="17" t="s">
        <v>12</v>
      </c>
      <c r="J110" s="17" t="s">
        <v>185</v>
      </c>
      <c r="K110" s="16" t="s">
        <v>184</v>
      </c>
      <c r="L110" s="15" t="s">
        <v>9</v>
      </c>
      <c r="M110" s="12" t="s">
        <v>177</v>
      </c>
      <c r="N110" s="13" t="s">
        <v>176</v>
      </c>
      <c r="O110" s="12" t="s">
        <v>175</v>
      </c>
      <c r="P110" s="12" t="s">
        <v>174</v>
      </c>
      <c r="Q110" s="12" t="s">
        <v>173</v>
      </c>
      <c r="R110" s="9" t="s">
        <v>1</v>
      </c>
      <c r="S110" s="11">
        <v>44864</v>
      </c>
      <c r="T110" s="10" t="s">
        <v>159</v>
      </c>
    </row>
    <row r="111" spans="1:20" ht="49.95" customHeight="1" x14ac:dyDescent="0.25">
      <c r="A111" s="9">
        <v>101</v>
      </c>
      <c r="B111" s="19" t="s">
        <v>18</v>
      </c>
      <c r="C111" s="14" t="s">
        <v>76</v>
      </c>
      <c r="D111" s="16" t="s">
        <v>183</v>
      </c>
      <c r="E111" s="16" t="s">
        <v>182</v>
      </c>
      <c r="F111" s="18" t="s">
        <v>16</v>
      </c>
      <c r="G111" s="17" t="s">
        <v>32</v>
      </c>
      <c r="H111" s="17" t="s">
        <v>13</v>
      </c>
      <c r="I111" s="17" t="s">
        <v>12</v>
      </c>
      <c r="J111" s="17" t="s">
        <v>181</v>
      </c>
      <c r="K111" s="16" t="s">
        <v>7</v>
      </c>
      <c r="L111" s="15" t="s">
        <v>9</v>
      </c>
      <c r="M111" s="12" t="s">
        <v>177</v>
      </c>
      <c r="N111" s="13" t="s">
        <v>176</v>
      </c>
      <c r="O111" s="12" t="s">
        <v>175</v>
      </c>
      <c r="P111" s="12" t="s">
        <v>174</v>
      </c>
      <c r="Q111" s="12" t="s">
        <v>173</v>
      </c>
      <c r="R111" s="9" t="s">
        <v>56</v>
      </c>
      <c r="S111" s="11">
        <v>44864</v>
      </c>
      <c r="T111" s="10" t="s">
        <v>159</v>
      </c>
    </row>
    <row r="112" spans="1:20" ht="49.95" customHeight="1" x14ac:dyDescent="0.25">
      <c r="A112" s="9">
        <v>102</v>
      </c>
      <c r="B112" s="19" t="s">
        <v>18</v>
      </c>
      <c r="C112" s="14" t="s">
        <v>76</v>
      </c>
      <c r="D112" s="16" t="s">
        <v>180</v>
      </c>
      <c r="E112" s="16" t="s">
        <v>179</v>
      </c>
      <c r="F112" s="18" t="s">
        <v>33</v>
      </c>
      <c r="G112" s="17" t="s">
        <v>32</v>
      </c>
      <c r="H112" s="17" t="s">
        <v>13</v>
      </c>
      <c r="I112" s="17" t="s">
        <v>12</v>
      </c>
      <c r="J112" s="17" t="s">
        <v>7</v>
      </c>
      <c r="K112" s="16" t="s">
        <v>7</v>
      </c>
      <c r="L112" s="15" t="s">
        <v>9</v>
      </c>
      <c r="M112" s="12" t="s">
        <v>177</v>
      </c>
      <c r="N112" s="13" t="s">
        <v>176</v>
      </c>
      <c r="O112" s="12" t="s">
        <v>175</v>
      </c>
      <c r="P112" s="12" t="s">
        <v>174</v>
      </c>
      <c r="Q112" s="12" t="s">
        <v>173</v>
      </c>
      <c r="R112" s="9" t="s">
        <v>56</v>
      </c>
      <c r="S112" s="11">
        <v>44864</v>
      </c>
      <c r="T112" s="10" t="s">
        <v>159</v>
      </c>
    </row>
    <row r="113" spans="1:20" ht="49.95" customHeight="1" x14ac:dyDescent="0.25">
      <c r="A113" s="9">
        <v>103</v>
      </c>
      <c r="B113" s="19" t="s">
        <v>18</v>
      </c>
      <c r="C113" s="14" t="s">
        <v>76</v>
      </c>
      <c r="D113" s="16" t="s">
        <v>26</v>
      </c>
      <c r="E113" s="16" t="s">
        <v>178</v>
      </c>
      <c r="F113" s="18" t="s">
        <v>26</v>
      </c>
      <c r="G113" s="17" t="s">
        <v>7</v>
      </c>
      <c r="H113" s="17" t="s">
        <v>7</v>
      </c>
      <c r="I113" s="17" t="s">
        <v>7</v>
      </c>
      <c r="J113" s="17" t="s">
        <v>7</v>
      </c>
      <c r="K113" s="16" t="s">
        <v>7</v>
      </c>
      <c r="L113" s="15" t="s">
        <v>7</v>
      </c>
      <c r="M113" s="12" t="s">
        <v>177</v>
      </c>
      <c r="N113" s="13" t="s">
        <v>176</v>
      </c>
      <c r="O113" s="12" t="s">
        <v>175</v>
      </c>
      <c r="P113" s="12" t="s">
        <v>174</v>
      </c>
      <c r="Q113" s="12" t="s">
        <v>173</v>
      </c>
      <c r="R113" s="9" t="s">
        <v>7</v>
      </c>
      <c r="S113" s="20">
        <v>44864</v>
      </c>
      <c r="T113" s="10" t="s">
        <v>7</v>
      </c>
    </row>
    <row r="114" spans="1:20" ht="49.95" customHeight="1" x14ac:dyDescent="0.25">
      <c r="A114" s="9">
        <v>104</v>
      </c>
      <c r="B114" s="19" t="s">
        <v>18</v>
      </c>
      <c r="C114" s="14" t="s">
        <v>76</v>
      </c>
      <c r="D114" s="16" t="s">
        <v>172</v>
      </c>
      <c r="E114" s="16" t="s">
        <v>171</v>
      </c>
      <c r="F114" s="18" t="s">
        <v>16</v>
      </c>
      <c r="G114" s="17" t="s">
        <v>32</v>
      </c>
      <c r="H114" s="17" t="s">
        <v>13</v>
      </c>
      <c r="I114" s="17" t="s">
        <v>12</v>
      </c>
      <c r="J114" s="17" t="s">
        <v>154</v>
      </c>
      <c r="K114" s="16" t="s">
        <v>168</v>
      </c>
      <c r="L114" s="15" t="s">
        <v>8</v>
      </c>
      <c r="M114" s="12" t="s">
        <v>23</v>
      </c>
      <c r="N114" s="13" t="s">
        <v>22</v>
      </c>
      <c r="O114" s="12" t="s">
        <v>7</v>
      </c>
      <c r="P114" s="12" t="s">
        <v>21</v>
      </c>
      <c r="Q114" s="12" t="s">
        <v>20</v>
      </c>
      <c r="R114" s="9" t="s">
        <v>7</v>
      </c>
      <c r="S114" s="11">
        <v>44861</v>
      </c>
      <c r="T114" s="10" t="s">
        <v>7</v>
      </c>
    </row>
    <row r="115" spans="1:20" ht="49.95" customHeight="1" x14ac:dyDescent="0.25">
      <c r="A115" s="9">
        <v>105</v>
      </c>
      <c r="B115" s="19" t="s">
        <v>18</v>
      </c>
      <c r="C115" s="14" t="s">
        <v>76</v>
      </c>
      <c r="D115" s="16" t="s">
        <v>170</v>
      </c>
      <c r="E115" s="16" t="s">
        <v>169</v>
      </c>
      <c r="F115" s="18" t="s">
        <v>16</v>
      </c>
      <c r="G115" s="17" t="s">
        <v>32</v>
      </c>
      <c r="H115" s="17" t="s">
        <v>13</v>
      </c>
      <c r="I115" s="17" t="s">
        <v>12</v>
      </c>
      <c r="J115" s="17" t="s">
        <v>83</v>
      </c>
      <c r="K115" s="16" t="s">
        <v>168</v>
      </c>
      <c r="L115" s="15" t="s">
        <v>9</v>
      </c>
      <c r="M115" s="12" t="s">
        <v>23</v>
      </c>
      <c r="N115" s="13" t="s">
        <v>22</v>
      </c>
      <c r="O115" s="12" t="s">
        <v>7</v>
      </c>
      <c r="P115" s="12" t="s">
        <v>21</v>
      </c>
      <c r="Q115" s="12" t="s">
        <v>20</v>
      </c>
      <c r="R115" s="9" t="s">
        <v>167</v>
      </c>
      <c r="S115" s="11">
        <v>44861</v>
      </c>
      <c r="T115" s="10" t="s">
        <v>7</v>
      </c>
    </row>
    <row r="116" spans="1:20" ht="49.95" customHeight="1" x14ac:dyDescent="0.25">
      <c r="A116" s="9">
        <v>106</v>
      </c>
      <c r="B116" s="19" t="s">
        <v>18</v>
      </c>
      <c r="C116" s="14" t="s">
        <v>76</v>
      </c>
      <c r="D116" s="16" t="s">
        <v>166</v>
      </c>
      <c r="E116" s="16" t="s">
        <v>165</v>
      </c>
      <c r="F116" s="18" t="s">
        <v>16</v>
      </c>
      <c r="G116" s="17" t="s">
        <v>32</v>
      </c>
      <c r="H116" s="17" t="s">
        <v>13</v>
      </c>
      <c r="I116" s="17" t="s">
        <v>12</v>
      </c>
      <c r="J116" s="17" t="s">
        <v>83</v>
      </c>
      <c r="K116" s="16" t="s">
        <v>160</v>
      </c>
      <c r="L116" s="15" t="s">
        <v>9</v>
      </c>
      <c r="M116" s="12" t="s">
        <v>6</v>
      </c>
      <c r="N116" s="13" t="s">
        <v>5</v>
      </c>
      <c r="O116" s="12" t="s">
        <v>4</v>
      </c>
      <c r="P116" s="12" t="s">
        <v>3</v>
      </c>
      <c r="Q116" s="12" t="s">
        <v>2</v>
      </c>
      <c r="R116" s="9" t="s">
        <v>1</v>
      </c>
      <c r="S116" s="11">
        <v>44861</v>
      </c>
      <c r="T116" s="10" t="s">
        <v>159</v>
      </c>
    </row>
    <row r="117" spans="1:20" ht="49.95" customHeight="1" x14ac:dyDescent="0.25">
      <c r="A117" s="9">
        <v>107</v>
      </c>
      <c r="B117" s="19" t="s">
        <v>18</v>
      </c>
      <c r="C117" s="14" t="s">
        <v>76</v>
      </c>
      <c r="D117" s="16" t="s">
        <v>164</v>
      </c>
      <c r="E117" s="16" t="s">
        <v>163</v>
      </c>
      <c r="F117" s="18" t="s">
        <v>16</v>
      </c>
      <c r="G117" s="17" t="s">
        <v>32</v>
      </c>
      <c r="H117" s="17" t="s">
        <v>13</v>
      </c>
      <c r="I117" s="17" t="s">
        <v>12</v>
      </c>
      <c r="J117" s="17" t="s">
        <v>83</v>
      </c>
      <c r="K117" s="16" t="s">
        <v>160</v>
      </c>
      <c r="L117" s="15" t="s">
        <v>9</v>
      </c>
      <c r="M117" s="12" t="s">
        <v>6</v>
      </c>
      <c r="N117" s="13" t="s">
        <v>5</v>
      </c>
      <c r="O117" s="12" t="s">
        <v>4</v>
      </c>
      <c r="P117" s="12" t="s">
        <v>3</v>
      </c>
      <c r="Q117" s="12" t="s">
        <v>2</v>
      </c>
      <c r="R117" s="9" t="s">
        <v>1</v>
      </c>
      <c r="S117" s="11">
        <v>44861</v>
      </c>
      <c r="T117" s="10" t="s">
        <v>159</v>
      </c>
    </row>
    <row r="118" spans="1:20" ht="49.95" customHeight="1" x14ac:dyDescent="0.25">
      <c r="A118" s="9">
        <v>108</v>
      </c>
      <c r="B118" s="19" t="s">
        <v>18</v>
      </c>
      <c r="C118" s="14" t="s">
        <v>76</v>
      </c>
      <c r="D118" s="16" t="s">
        <v>162</v>
      </c>
      <c r="E118" s="16" t="s">
        <v>161</v>
      </c>
      <c r="F118" s="18" t="s">
        <v>16</v>
      </c>
      <c r="G118" s="17" t="s">
        <v>32</v>
      </c>
      <c r="H118" s="17" t="s">
        <v>13</v>
      </c>
      <c r="I118" s="17" t="s">
        <v>12</v>
      </c>
      <c r="J118" s="17" t="s">
        <v>83</v>
      </c>
      <c r="K118" s="16" t="s">
        <v>160</v>
      </c>
      <c r="L118" s="15" t="s">
        <v>9</v>
      </c>
      <c r="M118" s="12" t="s">
        <v>6</v>
      </c>
      <c r="N118" s="13" t="s">
        <v>5</v>
      </c>
      <c r="O118" s="12" t="s">
        <v>4</v>
      </c>
      <c r="P118" s="12" t="s">
        <v>3</v>
      </c>
      <c r="Q118" s="12" t="s">
        <v>2</v>
      </c>
      <c r="R118" s="9" t="s">
        <v>1</v>
      </c>
      <c r="S118" s="11">
        <v>44505</v>
      </c>
      <c r="T118" s="10" t="s">
        <v>159</v>
      </c>
    </row>
    <row r="119" spans="1:20" ht="49.95" customHeight="1" x14ac:dyDescent="0.25">
      <c r="A119" s="9">
        <v>109</v>
      </c>
      <c r="B119" s="19" t="s">
        <v>18</v>
      </c>
      <c r="C119" s="14" t="s">
        <v>76</v>
      </c>
      <c r="D119" s="16" t="s">
        <v>158</v>
      </c>
      <c r="E119" s="16" t="s">
        <v>157</v>
      </c>
      <c r="F119" s="18" t="s">
        <v>16</v>
      </c>
      <c r="G119" s="17" t="s">
        <v>32</v>
      </c>
      <c r="H119" s="17" t="s">
        <v>13</v>
      </c>
      <c r="I119" s="17" t="s">
        <v>12</v>
      </c>
      <c r="J119" s="17" t="s">
        <v>154</v>
      </c>
      <c r="K119" s="16" t="s">
        <v>153</v>
      </c>
      <c r="L119" s="15" t="s">
        <v>8</v>
      </c>
      <c r="M119" s="12" t="s">
        <v>23</v>
      </c>
      <c r="N119" s="13" t="s">
        <v>22</v>
      </c>
      <c r="O119" s="12" t="s">
        <v>7</v>
      </c>
      <c r="P119" s="12" t="s">
        <v>21</v>
      </c>
      <c r="Q119" s="12" t="s">
        <v>20</v>
      </c>
      <c r="R119" s="9" t="s">
        <v>7</v>
      </c>
      <c r="S119" s="11">
        <v>44861</v>
      </c>
      <c r="T119" s="10" t="s">
        <v>7</v>
      </c>
    </row>
    <row r="120" spans="1:20" ht="49.95" customHeight="1" x14ac:dyDescent="0.25">
      <c r="A120" s="9">
        <v>110</v>
      </c>
      <c r="B120" s="19" t="s">
        <v>18</v>
      </c>
      <c r="C120" s="14" t="s">
        <v>76</v>
      </c>
      <c r="D120" s="16" t="s">
        <v>156</v>
      </c>
      <c r="E120" s="16" t="s">
        <v>155</v>
      </c>
      <c r="F120" s="18" t="s">
        <v>16</v>
      </c>
      <c r="G120" s="17" t="s">
        <v>32</v>
      </c>
      <c r="H120" s="17" t="s">
        <v>13</v>
      </c>
      <c r="I120" s="17" t="s">
        <v>12</v>
      </c>
      <c r="J120" s="17" t="s">
        <v>154</v>
      </c>
      <c r="K120" s="16" t="s">
        <v>153</v>
      </c>
      <c r="L120" s="15" t="s">
        <v>8</v>
      </c>
      <c r="M120" s="12" t="s">
        <v>23</v>
      </c>
      <c r="N120" s="13" t="s">
        <v>22</v>
      </c>
      <c r="O120" s="12" t="s">
        <v>7</v>
      </c>
      <c r="P120" s="12" t="s">
        <v>21</v>
      </c>
      <c r="Q120" s="12" t="s">
        <v>20</v>
      </c>
      <c r="R120" s="9" t="s">
        <v>7</v>
      </c>
      <c r="S120" s="11">
        <v>44861</v>
      </c>
      <c r="T120" s="10" t="s">
        <v>7</v>
      </c>
    </row>
    <row r="121" spans="1:20" ht="49.95" customHeight="1" x14ac:dyDescent="0.25">
      <c r="A121" s="9">
        <v>111</v>
      </c>
      <c r="B121" s="19" t="s">
        <v>18</v>
      </c>
      <c r="C121" s="14" t="s">
        <v>76</v>
      </c>
      <c r="D121" s="16" t="s">
        <v>152</v>
      </c>
      <c r="E121" s="16" t="s">
        <v>151</v>
      </c>
      <c r="F121" s="18" t="s">
        <v>16</v>
      </c>
      <c r="G121" s="17" t="s">
        <v>32</v>
      </c>
      <c r="H121" s="17" t="s">
        <v>13</v>
      </c>
      <c r="I121" s="17" t="s">
        <v>12</v>
      </c>
      <c r="J121" s="17" t="s">
        <v>83</v>
      </c>
      <c r="K121" s="16" t="s">
        <v>148</v>
      </c>
      <c r="L121" s="15" t="s">
        <v>8</v>
      </c>
      <c r="M121" s="12" t="s">
        <v>23</v>
      </c>
      <c r="N121" s="13" t="s">
        <v>22</v>
      </c>
      <c r="O121" s="12" t="s">
        <v>7</v>
      </c>
      <c r="P121" s="12" t="s">
        <v>21</v>
      </c>
      <c r="Q121" s="12" t="s">
        <v>20</v>
      </c>
      <c r="R121" s="9" t="s">
        <v>7</v>
      </c>
      <c r="S121" s="11">
        <v>44861</v>
      </c>
      <c r="T121" s="10" t="s">
        <v>7</v>
      </c>
    </row>
    <row r="122" spans="1:20" ht="49.95" customHeight="1" x14ac:dyDescent="0.25">
      <c r="A122" s="9">
        <v>112</v>
      </c>
      <c r="B122" s="19" t="s">
        <v>18</v>
      </c>
      <c r="C122" s="14" t="s">
        <v>76</v>
      </c>
      <c r="D122" s="16" t="s">
        <v>150</v>
      </c>
      <c r="E122" s="16" t="s">
        <v>149</v>
      </c>
      <c r="F122" s="18" t="s">
        <v>16</v>
      </c>
      <c r="G122" s="17" t="s">
        <v>32</v>
      </c>
      <c r="H122" s="17" t="s">
        <v>13</v>
      </c>
      <c r="I122" s="17" t="s">
        <v>12</v>
      </c>
      <c r="J122" s="17" t="s">
        <v>83</v>
      </c>
      <c r="K122" s="16" t="s">
        <v>148</v>
      </c>
      <c r="L122" s="15" t="s">
        <v>8</v>
      </c>
      <c r="M122" s="12" t="s">
        <v>23</v>
      </c>
      <c r="N122" s="13" t="s">
        <v>22</v>
      </c>
      <c r="O122" s="12" t="s">
        <v>7</v>
      </c>
      <c r="P122" s="12" t="s">
        <v>21</v>
      </c>
      <c r="Q122" s="12" t="s">
        <v>20</v>
      </c>
      <c r="R122" s="9" t="s">
        <v>7</v>
      </c>
      <c r="S122" s="11">
        <v>44861</v>
      </c>
      <c r="T122" s="10" t="s">
        <v>7</v>
      </c>
    </row>
    <row r="123" spans="1:20" ht="49.95" customHeight="1" x14ac:dyDescent="0.25">
      <c r="A123" s="9">
        <v>113</v>
      </c>
      <c r="B123" s="19" t="s">
        <v>18</v>
      </c>
      <c r="C123" s="14" t="s">
        <v>76</v>
      </c>
      <c r="D123" s="16" t="s">
        <v>147</v>
      </c>
      <c r="E123" s="16" t="s">
        <v>146</v>
      </c>
      <c r="F123" s="18" t="s">
        <v>16</v>
      </c>
      <c r="G123" s="17" t="s">
        <v>32</v>
      </c>
      <c r="H123" s="17" t="s">
        <v>13</v>
      </c>
      <c r="I123" s="17" t="s">
        <v>12</v>
      </c>
      <c r="J123" s="17" t="s">
        <v>145</v>
      </c>
      <c r="K123" s="16" t="s">
        <v>86</v>
      </c>
      <c r="L123" s="15" t="s">
        <v>9</v>
      </c>
      <c r="M123" s="12" t="s">
        <v>23</v>
      </c>
      <c r="N123" s="13" t="s">
        <v>22</v>
      </c>
      <c r="O123" s="12" t="s">
        <v>7</v>
      </c>
      <c r="P123" s="12" t="s">
        <v>21</v>
      </c>
      <c r="Q123" s="12" t="s">
        <v>20</v>
      </c>
      <c r="R123" s="9" t="s">
        <v>7</v>
      </c>
      <c r="S123" s="11">
        <v>44861</v>
      </c>
      <c r="T123" s="10" t="s">
        <v>7</v>
      </c>
    </row>
    <row r="124" spans="1:20" ht="49.95" customHeight="1" x14ac:dyDescent="0.25">
      <c r="A124" s="9">
        <v>114</v>
      </c>
      <c r="B124" s="19" t="s">
        <v>18</v>
      </c>
      <c r="C124" s="14" t="s">
        <v>76</v>
      </c>
      <c r="D124" s="16" t="s">
        <v>144</v>
      </c>
      <c r="E124" s="16" t="s">
        <v>143</v>
      </c>
      <c r="F124" s="18" t="s">
        <v>16</v>
      </c>
      <c r="G124" s="17" t="s">
        <v>32</v>
      </c>
      <c r="H124" s="17" t="s">
        <v>13</v>
      </c>
      <c r="I124" s="17" t="s">
        <v>12</v>
      </c>
      <c r="J124" s="17" t="s">
        <v>83</v>
      </c>
      <c r="K124" s="16" t="s">
        <v>142</v>
      </c>
      <c r="L124" s="15" t="s">
        <v>8</v>
      </c>
      <c r="M124" s="12" t="s">
        <v>23</v>
      </c>
      <c r="N124" s="13" t="s">
        <v>22</v>
      </c>
      <c r="O124" s="12" t="s">
        <v>7</v>
      </c>
      <c r="P124" s="12" t="s">
        <v>21</v>
      </c>
      <c r="Q124" s="12" t="s">
        <v>20</v>
      </c>
      <c r="R124" s="9" t="s">
        <v>7</v>
      </c>
      <c r="S124" s="11">
        <v>44861</v>
      </c>
      <c r="T124" s="10" t="s">
        <v>7</v>
      </c>
    </row>
    <row r="125" spans="1:20" ht="49.95" customHeight="1" x14ac:dyDescent="0.25">
      <c r="A125" s="9">
        <v>115</v>
      </c>
      <c r="B125" s="19" t="s">
        <v>18</v>
      </c>
      <c r="C125" s="14" t="s">
        <v>76</v>
      </c>
      <c r="D125" s="16" t="s">
        <v>31</v>
      </c>
      <c r="E125" s="16" t="s">
        <v>141</v>
      </c>
      <c r="F125" s="18" t="s">
        <v>140</v>
      </c>
      <c r="G125" s="17" t="s">
        <v>7</v>
      </c>
      <c r="H125" s="17" t="s">
        <v>13</v>
      </c>
      <c r="I125" s="17" t="s">
        <v>7</v>
      </c>
      <c r="J125" s="17" t="s">
        <v>7</v>
      </c>
      <c r="K125" s="16" t="s">
        <v>7</v>
      </c>
      <c r="L125" s="15" t="s">
        <v>7</v>
      </c>
      <c r="M125" s="12" t="s">
        <v>7</v>
      </c>
      <c r="N125" s="13" t="s">
        <v>7</v>
      </c>
      <c r="O125" s="12" t="s">
        <v>7</v>
      </c>
      <c r="P125" s="12" t="s">
        <v>7</v>
      </c>
      <c r="Q125" s="12" t="s">
        <v>7</v>
      </c>
      <c r="R125" s="9" t="s">
        <v>7</v>
      </c>
      <c r="S125" s="11">
        <v>44861</v>
      </c>
      <c r="T125" s="10" t="s">
        <v>7</v>
      </c>
    </row>
    <row r="126" spans="1:20" ht="49.95" customHeight="1" x14ac:dyDescent="0.25">
      <c r="A126" s="9">
        <v>116</v>
      </c>
      <c r="B126" s="19" t="s">
        <v>18</v>
      </c>
      <c r="C126" s="14" t="s">
        <v>76</v>
      </c>
      <c r="D126" s="16" t="s">
        <v>139</v>
      </c>
      <c r="E126" s="16" t="s">
        <v>138</v>
      </c>
      <c r="F126" s="18" t="s">
        <v>33</v>
      </c>
      <c r="G126" s="17" t="s">
        <v>7</v>
      </c>
      <c r="H126" s="17" t="s">
        <v>13</v>
      </c>
      <c r="I126" s="17" t="s">
        <v>7</v>
      </c>
      <c r="J126" s="17" t="s">
        <v>7</v>
      </c>
      <c r="K126" s="16" t="s">
        <v>7</v>
      </c>
      <c r="L126" s="15" t="s">
        <v>9</v>
      </c>
      <c r="M126" s="12" t="s">
        <v>6</v>
      </c>
      <c r="N126" s="13" t="s">
        <v>5</v>
      </c>
      <c r="O126" s="12" t="s">
        <v>4</v>
      </c>
      <c r="P126" s="12" t="s">
        <v>3</v>
      </c>
      <c r="Q126" s="12" t="s">
        <v>2</v>
      </c>
      <c r="R126" s="9" t="s">
        <v>7</v>
      </c>
      <c r="S126" s="11">
        <v>44861</v>
      </c>
      <c r="T126" s="10" t="s">
        <v>7</v>
      </c>
    </row>
    <row r="127" spans="1:20" ht="49.95" customHeight="1" x14ac:dyDescent="0.25">
      <c r="A127" s="9">
        <v>117</v>
      </c>
      <c r="B127" s="19" t="s">
        <v>18</v>
      </c>
      <c r="C127" s="14" t="s">
        <v>76</v>
      </c>
      <c r="D127" s="16" t="s">
        <v>136</v>
      </c>
      <c r="E127" s="16" t="s">
        <v>135</v>
      </c>
      <c r="F127" s="18" t="s">
        <v>16</v>
      </c>
      <c r="G127" s="17" t="s">
        <v>32</v>
      </c>
      <c r="H127" s="17" t="s">
        <v>13</v>
      </c>
      <c r="I127" s="17" t="s">
        <v>12</v>
      </c>
      <c r="J127" s="17" t="s">
        <v>83</v>
      </c>
      <c r="K127" s="16" t="s">
        <v>134</v>
      </c>
      <c r="L127" s="15" t="s">
        <v>9</v>
      </c>
      <c r="M127" s="12" t="s">
        <v>23</v>
      </c>
      <c r="N127" s="13" t="s">
        <v>22</v>
      </c>
      <c r="O127" s="12" t="s">
        <v>7</v>
      </c>
      <c r="P127" s="12" t="s">
        <v>21</v>
      </c>
      <c r="Q127" s="12" t="s">
        <v>20</v>
      </c>
      <c r="R127" s="9" t="s">
        <v>7</v>
      </c>
      <c r="S127" s="11">
        <v>44865</v>
      </c>
      <c r="T127" s="10" t="s">
        <v>7</v>
      </c>
    </row>
    <row r="128" spans="1:20" ht="49.95" customHeight="1" x14ac:dyDescent="0.25">
      <c r="A128" s="9">
        <v>118</v>
      </c>
      <c r="B128" s="19" t="s">
        <v>18</v>
      </c>
      <c r="C128" s="14" t="s">
        <v>76</v>
      </c>
      <c r="D128" s="16" t="s">
        <v>133</v>
      </c>
      <c r="E128" s="16" t="s">
        <v>132</v>
      </c>
      <c r="F128" s="18" t="s">
        <v>16</v>
      </c>
      <c r="G128" s="17" t="s">
        <v>32</v>
      </c>
      <c r="H128" s="17" t="s">
        <v>13</v>
      </c>
      <c r="I128" s="17" t="s">
        <v>12</v>
      </c>
      <c r="J128" s="17" t="s">
        <v>131</v>
      </c>
      <c r="K128" s="16" t="s">
        <v>86</v>
      </c>
      <c r="L128" s="15" t="s">
        <v>8</v>
      </c>
      <c r="M128" s="12" t="s">
        <v>23</v>
      </c>
      <c r="N128" s="13" t="s">
        <v>22</v>
      </c>
      <c r="O128" s="12" t="s">
        <v>7</v>
      </c>
      <c r="P128" s="12" t="s">
        <v>21</v>
      </c>
      <c r="Q128" s="12" t="s">
        <v>20</v>
      </c>
      <c r="R128" s="9" t="s">
        <v>7</v>
      </c>
      <c r="S128" s="11">
        <v>44865</v>
      </c>
      <c r="T128" s="10" t="s">
        <v>7</v>
      </c>
    </row>
    <row r="129" spans="1:20" ht="49.95" customHeight="1" x14ac:dyDescent="0.25">
      <c r="A129" s="9">
        <v>119</v>
      </c>
      <c r="B129" s="19" t="s">
        <v>18</v>
      </c>
      <c r="C129" s="14" t="s">
        <v>76</v>
      </c>
      <c r="D129" s="28" t="s">
        <v>130</v>
      </c>
      <c r="E129" s="28" t="s">
        <v>129</v>
      </c>
      <c r="F129" s="18" t="s">
        <v>16</v>
      </c>
      <c r="G129" s="17" t="s">
        <v>14</v>
      </c>
      <c r="H129" s="17" t="s">
        <v>13</v>
      </c>
      <c r="I129" s="17" t="s">
        <v>12</v>
      </c>
      <c r="J129" s="17" t="s">
        <v>11</v>
      </c>
      <c r="K129" s="42" t="s">
        <v>24</v>
      </c>
      <c r="L129" s="15" t="s">
        <v>9</v>
      </c>
      <c r="M129" s="12" t="e">
        <f>VLOOKUP(#REF!,[1]Tipologías!$B$33:$H$47,4,FALSE)</f>
        <v>#REF!</v>
      </c>
      <c r="N129" s="13" t="e">
        <f t="shared" ref="N129:N147" si="0">IF(M129="INFORMACIÓN PÚBLICA","IPB",IF(M129="INFORMACIÓN PÚBLICA CLASIFICADA","IPC",IF(M129="INFORMACIÓN PÚBLICA RESERVADA","IPR",IF(M129="N/A","N/A"))))</f>
        <v>#REF!</v>
      </c>
      <c r="O129" s="12" t="s">
        <v>7</v>
      </c>
      <c r="P129" s="12" t="s">
        <v>21</v>
      </c>
      <c r="Q129" s="12" t="s">
        <v>20</v>
      </c>
      <c r="R129" s="9" t="s">
        <v>1</v>
      </c>
      <c r="S129" s="20" t="s">
        <v>7</v>
      </c>
      <c r="T129" s="10" t="s">
        <v>0</v>
      </c>
    </row>
    <row r="130" spans="1:20" ht="49.95" customHeight="1" x14ac:dyDescent="0.25">
      <c r="A130" s="9">
        <v>120</v>
      </c>
      <c r="B130" s="19" t="s">
        <v>18</v>
      </c>
      <c r="C130" s="14" t="s">
        <v>76</v>
      </c>
      <c r="D130" s="28" t="s">
        <v>124</v>
      </c>
      <c r="E130" s="28" t="s">
        <v>128</v>
      </c>
      <c r="F130" s="18" t="s">
        <v>16</v>
      </c>
      <c r="G130" s="17" t="s">
        <v>14</v>
      </c>
      <c r="H130" s="17" t="s">
        <v>13</v>
      </c>
      <c r="I130" s="17" t="s">
        <v>118</v>
      </c>
      <c r="J130" s="17" t="s">
        <v>127</v>
      </c>
      <c r="K130" s="17" t="s">
        <v>124</v>
      </c>
      <c r="L130" s="15" t="s">
        <v>7</v>
      </c>
      <c r="M130" s="12" t="e">
        <f>VLOOKUP(#REF!,[1]Tipologías!$B$33:$H$47,4,FALSE)</f>
        <v>#REF!</v>
      </c>
      <c r="N130" s="13" t="e">
        <f t="shared" si="0"/>
        <v>#REF!</v>
      </c>
      <c r="O130" s="12" t="s">
        <v>7</v>
      </c>
      <c r="P130" s="12" t="s">
        <v>21</v>
      </c>
      <c r="Q130" s="12" t="s">
        <v>20</v>
      </c>
      <c r="R130" s="9" t="s">
        <v>19</v>
      </c>
      <c r="S130" s="20" t="s">
        <v>7</v>
      </c>
      <c r="T130" s="10" t="s">
        <v>7</v>
      </c>
    </row>
    <row r="131" spans="1:20" ht="49.95" customHeight="1" x14ac:dyDescent="0.25">
      <c r="A131" s="9">
        <v>121</v>
      </c>
      <c r="B131" s="19" t="s">
        <v>18</v>
      </c>
      <c r="C131" s="14" t="s">
        <v>76</v>
      </c>
      <c r="D131" s="28" t="s">
        <v>126</v>
      </c>
      <c r="E131" s="28" t="s">
        <v>125</v>
      </c>
      <c r="F131" s="18" t="s">
        <v>16</v>
      </c>
      <c r="G131" s="17" t="s">
        <v>14</v>
      </c>
      <c r="H131" s="17" t="s">
        <v>13</v>
      </c>
      <c r="I131" s="17" t="s">
        <v>12</v>
      </c>
      <c r="J131" s="17" t="s">
        <v>117</v>
      </c>
      <c r="K131" s="17" t="s">
        <v>124</v>
      </c>
      <c r="L131" s="15" t="s">
        <v>9</v>
      </c>
      <c r="M131" s="12" t="e">
        <f>VLOOKUP(#REF!,[1]Tipologías!$B$33:$H$47,4,FALSE)</f>
        <v>#REF!</v>
      </c>
      <c r="N131" s="13" t="e">
        <f t="shared" si="0"/>
        <v>#REF!</v>
      </c>
      <c r="O131" s="12" t="s">
        <v>4</v>
      </c>
      <c r="P131" s="12" t="s">
        <v>3</v>
      </c>
      <c r="Q131" s="12" t="s">
        <v>2</v>
      </c>
      <c r="R131" s="9" t="s">
        <v>1</v>
      </c>
      <c r="S131" s="20" t="s">
        <v>7</v>
      </c>
      <c r="T131" s="10" t="s">
        <v>0</v>
      </c>
    </row>
    <row r="132" spans="1:20" ht="49.95" customHeight="1" x14ac:dyDescent="0.25">
      <c r="A132" s="9">
        <v>122</v>
      </c>
      <c r="B132" s="19" t="s">
        <v>18</v>
      </c>
      <c r="C132" s="14" t="s">
        <v>76</v>
      </c>
      <c r="D132" s="28" t="s">
        <v>121</v>
      </c>
      <c r="E132" s="28" t="s">
        <v>123</v>
      </c>
      <c r="F132" s="18" t="s">
        <v>16</v>
      </c>
      <c r="G132" s="17" t="s">
        <v>14</v>
      </c>
      <c r="H132" s="17" t="s">
        <v>13</v>
      </c>
      <c r="I132" s="17" t="s">
        <v>118</v>
      </c>
      <c r="J132" s="17" t="s">
        <v>122</v>
      </c>
      <c r="K132" s="17" t="s">
        <v>121</v>
      </c>
      <c r="L132" s="15" t="s">
        <v>7</v>
      </c>
      <c r="M132" s="12" t="e">
        <f>VLOOKUP(#REF!,[1]Tipologías!$B$33:$H$47,4,FALSE)</f>
        <v>#REF!</v>
      </c>
      <c r="N132" s="13" t="e">
        <f t="shared" si="0"/>
        <v>#REF!</v>
      </c>
      <c r="O132" s="12" t="s">
        <v>7</v>
      </c>
      <c r="P132" s="12" t="s">
        <v>21</v>
      </c>
      <c r="Q132" s="12" t="s">
        <v>20</v>
      </c>
      <c r="R132" s="9" t="s">
        <v>19</v>
      </c>
      <c r="S132" s="20" t="s">
        <v>7</v>
      </c>
      <c r="T132" s="10" t="s">
        <v>7</v>
      </c>
    </row>
    <row r="133" spans="1:20" ht="49.95" customHeight="1" x14ac:dyDescent="0.25">
      <c r="A133" s="9">
        <v>123</v>
      </c>
      <c r="B133" s="19" t="s">
        <v>18</v>
      </c>
      <c r="C133" s="14" t="s">
        <v>76</v>
      </c>
      <c r="D133" s="28" t="s">
        <v>43</v>
      </c>
      <c r="E133" s="28" t="s">
        <v>120</v>
      </c>
      <c r="F133" s="18" t="s">
        <v>16</v>
      </c>
      <c r="G133" s="17" t="s">
        <v>14</v>
      </c>
      <c r="H133" s="17" t="s">
        <v>13</v>
      </c>
      <c r="I133" s="17" t="s">
        <v>118</v>
      </c>
      <c r="J133" s="17" t="s">
        <v>11</v>
      </c>
      <c r="K133" s="41" t="s">
        <v>43</v>
      </c>
      <c r="L133" s="15" t="s">
        <v>7</v>
      </c>
      <c r="M133" s="12" t="e">
        <f>VLOOKUP(#REF!,[1]Tipologías!$B$33:$H$47,4,FALSE)</f>
        <v>#REF!</v>
      </c>
      <c r="N133" s="13" t="e">
        <f t="shared" si="0"/>
        <v>#REF!</v>
      </c>
      <c r="O133" s="12" t="s">
        <v>7</v>
      </c>
      <c r="P133" s="12" t="s">
        <v>21</v>
      </c>
      <c r="Q133" s="12" t="s">
        <v>20</v>
      </c>
      <c r="R133" s="9" t="s">
        <v>19</v>
      </c>
      <c r="S133" s="20" t="s">
        <v>7</v>
      </c>
      <c r="T133" s="10" t="s">
        <v>7</v>
      </c>
    </row>
    <row r="134" spans="1:20" ht="49.95" customHeight="1" x14ac:dyDescent="0.25">
      <c r="A134" s="9">
        <v>124</v>
      </c>
      <c r="B134" s="19" t="s">
        <v>18</v>
      </c>
      <c r="C134" s="14" t="s">
        <v>76</v>
      </c>
      <c r="D134" s="28" t="s">
        <v>116</v>
      </c>
      <c r="E134" s="28" t="s">
        <v>119</v>
      </c>
      <c r="F134" s="18" t="s">
        <v>16</v>
      </c>
      <c r="G134" s="17" t="s">
        <v>14</v>
      </c>
      <c r="H134" s="17" t="s">
        <v>13</v>
      </c>
      <c r="I134" s="17" t="s">
        <v>118</v>
      </c>
      <c r="J134" s="17" t="s">
        <v>117</v>
      </c>
      <c r="K134" s="41" t="s">
        <v>116</v>
      </c>
      <c r="L134" s="15" t="s">
        <v>7</v>
      </c>
      <c r="M134" s="12" t="e">
        <f>VLOOKUP(#REF!,[1]Tipologías!$B$33:$H$47,4,FALSE)</f>
        <v>#REF!</v>
      </c>
      <c r="N134" s="13" t="e">
        <f t="shared" si="0"/>
        <v>#REF!</v>
      </c>
      <c r="O134" s="12" t="s">
        <v>7</v>
      </c>
      <c r="P134" s="12" t="s">
        <v>21</v>
      </c>
      <c r="Q134" s="12" t="s">
        <v>20</v>
      </c>
      <c r="R134" s="9" t="s">
        <v>19</v>
      </c>
      <c r="S134" s="20" t="s">
        <v>7</v>
      </c>
      <c r="T134" s="10" t="s">
        <v>7</v>
      </c>
    </row>
    <row r="135" spans="1:20" ht="49.95" customHeight="1" x14ac:dyDescent="0.25">
      <c r="A135" s="9">
        <v>125</v>
      </c>
      <c r="B135" s="19" t="s">
        <v>18</v>
      </c>
      <c r="C135" s="14" t="s">
        <v>76</v>
      </c>
      <c r="D135" s="28" t="s">
        <v>114</v>
      </c>
      <c r="E135" s="28" t="s">
        <v>115</v>
      </c>
      <c r="F135" s="18" t="s">
        <v>16</v>
      </c>
      <c r="G135" s="17" t="s">
        <v>14</v>
      </c>
      <c r="H135" s="17" t="s">
        <v>13</v>
      </c>
      <c r="I135" s="17" t="s">
        <v>12</v>
      </c>
      <c r="J135" s="17" t="s">
        <v>11</v>
      </c>
      <c r="K135" s="41" t="s">
        <v>114</v>
      </c>
      <c r="L135" s="15" t="s">
        <v>9</v>
      </c>
      <c r="M135" s="12" t="e">
        <f>VLOOKUP(#REF!,[1]Tipologías!$B$33:$H$47,4,FALSE)</f>
        <v>#REF!</v>
      </c>
      <c r="N135" s="13" t="e">
        <f t="shared" si="0"/>
        <v>#REF!</v>
      </c>
      <c r="O135" s="12" t="s">
        <v>4</v>
      </c>
      <c r="P135" s="12" t="s">
        <v>3</v>
      </c>
      <c r="Q135" s="12" t="s">
        <v>2</v>
      </c>
      <c r="R135" s="9" t="s">
        <v>1</v>
      </c>
      <c r="S135" s="20" t="s">
        <v>7</v>
      </c>
      <c r="T135" s="10" t="s">
        <v>0</v>
      </c>
    </row>
    <row r="136" spans="1:20" ht="49.95" customHeight="1" x14ac:dyDescent="0.25">
      <c r="A136" s="9">
        <v>126</v>
      </c>
      <c r="B136" s="19" t="s">
        <v>18</v>
      </c>
      <c r="C136" s="14" t="s">
        <v>76</v>
      </c>
      <c r="D136" s="28" t="s">
        <v>112</v>
      </c>
      <c r="E136" s="28" t="s">
        <v>113</v>
      </c>
      <c r="F136" s="18" t="s">
        <v>16</v>
      </c>
      <c r="G136" s="17" t="s">
        <v>14</v>
      </c>
      <c r="H136" s="17" t="s">
        <v>13</v>
      </c>
      <c r="I136" s="17" t="s">
        <v>12</v>
      </c>
      <c r="J136" s="17" t="s">
        <v>11</v>
      </c>
      <c r="K136" s="41" t="s">
        <v>112</v>
      </c>
      <c r="L136" s="15" t="s">
        <v>9</v>
      </c>
      <c r="M136" s="12" t="e">
        <f>VLOOKUP(#REF!,[1]Tipologías!$B$33:$H$47,4,FALSE)</f>
        <v>#REF!</v>
      </c>
      <c r="N136" s="13" t="e">
        <f t="shared" si="0"/>
        <v>#REF!</v>
      </c>
      <c r="O136" s="12" t="s">
        <v>4</v>
      </c>
      <c r="P136" s="12" t="s">
        <v>3</v>
      </c>
      <c r="Q136" s="12" t="s">
        <v>2</v>
      </c>
      <c r="R136" s="9" t="s">
        <v>1</v>
      </c>
      <c r="S136" s="20" t="s">
        <v>7</v>
      </c>
      <c r="T136" s="10" t="s">
        <v>0</v>
      </c>
    </row>
    <row r="137" spans="1:20" ht="49.95" customHeight="1" x14ac:dyDescent="0.25">
      <c r="A137" s="9">
        <v>127</v>
      </c>
      <c r="B137" s="19" t="s">
        <v>18</v>
      </c>
      <c r="C137" s="14" t="s">
        <v>76</v>
      </c>
      <c r="D137" s="28" t="s">
        <v>111</v>
      </c>
      <c r="E137" s="28" t="s">
        <v>110</v>
      </c>
      <c r="F137" s="18" t="s">
        <v>33</v>
      </c>
      <c r="G137" s="17" t="s">
        <v>14</v>
      </c>
      <c r="H137" s="17" t="s">
        <v>13</v>
      </c>
      <c r="I137" s="17" t="s">
        <v>12</v>
      </c>
      <c r="J137" s="17" t="s">
        <v>109</v>
      </c>
      <c r="K137" s="16" t="s">
        <v>7</v>
      </c>
      <c r="L137" s="15" t="s">
        <v>9</v>
      </c>
      <c r="M137" s="12" t="e">
        <f>VLOOKUP(#REF!,[1]Tipologías!$B$33:$H$47,4,FALSE)</f>
        <v>#REF!</v>
      </c>
      <c r="N137" s="13" t="e">
        <f t="shared" si="0"/>
        <v>#REF!</v>
      </c>
      <c r="O137" s="12" t="s">
        <v>4</v>
      </c>
      <c r="P137" s="12" t="s">
        <v>3</v>
      </c>
      <c r="Q137" s="12" t="s">
        <v>2</v>
      </c>
      <c r="R137" s="9" t="s">
        <v>1</v>
      </c>
      <c r="S137" s="20" t="s">
        <v>7</v>
      </c>
      <c r="T137" s="10" t="s">
        <v>0</v>
      </c>
    </row>
    <row r="138" spans="1:20" ht="49.95" customHeight="1" x14ac:dyDescent="0.25">
      <c r="A138" s="9">
        <v>128</v>
      </c>
      <c r="B138" s="39" t="s">
        <v>18</v>
      </c>
      <c r="C138" s="34" t="s">
        <v>76</v>
      </c>
      <c r="D138" s="40" t="s">
        <v>105</v>
      </c>
      <c r="E138" s="38" t="s">
        <v>108</v>
      </c>
      <c r="F138" s="29" t="s">
        <v>16</v>
      </c>
      <c r="G138" s="37" t="s">
        <v>32</v>
      </c>
      <c r="H138" s="37" t="s">
        <v>13</v>
      </c>
      <c r="I138" s="37" t="s">
        <v>12</v>
      </c>
      <c r="J138" s="37" t="s">
        <v>107</v>
      </c>
      <c r="K138" s="36" t="s">
        <v>106</v>
      </c>
      <c r="L138" s="35" t="s">
        <v>8</v>
      </c>
      <c r="M138" s="33" t="e">
        <f>VLOOKUP(#REF!,[2]Tipologías!$B$33:$H$47,4,FALSE)</f>
        <v>#REF!</v>
      </c>
      <c r="N138" s="70" t="e">
        <f t="shared" si="0"/>
        <v>#REF!</v>
      </c>
      <c r="O138" s="33" t="s">
        <v>7</v>
      </c>
      <c r="P138" s="33" t="s">
        <v>21</v>
      </c>
      <c r="Q138" s="33" t="s">
        <v>20</v>
      </c>
      <c r="R138" s="32" t="s">
        <v>7</v>
      </c>
      <c r="S138" s="31">
        <v>44868</v>
      </c>
      <c r="T138" s="21" t="s">
        <v>7</v>
      </c>
    </row>
    <row r="139" spans="1:20" ht="49.95" customHeight="1" x14ac:dyDescent="0.25">
      <c r="A139" s="9">
        <v>129</v>
      </c>
      <c r="B139" s="39" t="s">
        <v>18</v>
      </c>
      <c r="C139" s="34" t="s">
        <v>76</v>
      </c>
      <c r="D139" s="38" t="s">
        <v>104</v>
      </c>
      <c r="E139" s="38" t="s">
        <v>103</v>
      </c>
      <c r="F139" s="29" t="s">
        <v>26</v>
      </c>
      <c r="G139" s="37" t="s">
        <v>7</v>
      </c>
      <c r="H139" s="37" t="s">
        <v>7</v>
      </c>
      <c r="I139" s="37" t="s">
        <v>7</v>
      </c>
      <c r="J139" s="37" t="s">
        <v>7</v>
      </c>
      <c r="K139" s="36" t="s">
        <v>7</v>
      </c>
      <c r="L139" s="35" t="s">
        <v>8</v>
      </c>
      <c r="M139" s="33" t="s">
        <v>7</v>
      </c>
      <c r="N139" s="70" t="str">
        <f t="shared" si="0"/>
        <v>N/A</v>
      </c>
      <c r="O139" s="33" t="s">
        <v>7</v>
      </c>
      <c r="P139" s="33" t="s">
        <v>21</v>
      </c>
      <c r="Q139" s="33" t="s">
        <v>20</v>
      </c>
      <c r="R139" s="32" t="s">
        <v>7</v>
      </c>
      <c r="S139" s="31">
        <v>44868</v>
      </c>
      <c r="T139" s="21" t="s">
        <v>7</v>
      </c>
    </row>
    <row r="140" spans="1:20" ht="49.95" customHeight="1" x14ac:dyDescent="0.25">
      <c r="A140" s="9">
        <v>130</v>
      </c>
      <c r="B140" s="19" t="s">
        <v>18</v>
      </c>
      <c r="C140" s="14" t="s">
        <v>76</v>
      </c>
      <c r="D140" s="16" t="s">
        <v>100</v>
      </c>
      <c r="E140" s="28" t="s">
        <v>102</v>
      </c>
      <c r="F140" s="18" t="s">
        <v>16</v>
      </c>
      <c r="G140" s="17" t="s">
        <v>14</v>
      </c>
      <c r="H140" s="17" t="s">
        <v>13</v>
      </c>
      <c r="I140" s="17" t="s">
        <v>12</v>
      </c>
      <c r="J140" s="17" t="s">
        <v>101</v>
      </c>
      <c r="K140" s="17" t="s">
        <v>100</v>
      </c>
      <c r="L140" s="15" t="s">
        <v>9</v>
      </c>
      <c r="M140" s="12" t="e">
        <f>VLOOKUP(#REF!,[3]Tipologías!$B$33:$H$47,4,FALSE)</f>
        <v>#REF!</v>
      </c>
      <c r="N140" s="13" t="e">
        <f t="shared" si="0"/>
        <v>#REF!</v>
      </c>
      <c r="O140" s="12" t="s">
        <v>4</v>
      </c>
      <c r="P140" s="12" t="s">
        <v>3</v>
      </c>
      <c r="Q140" s="12" t="s">
        <v>2</v>
      </c>
      <c r="R140" s="9" t="s">
        <v>1</v>
      </c>
      <c r="S140" s="20">
        <v>44869</v>
      </c>
      <c r="T140" s="10" t="s">
        <v>99</v>
      </c>
    </row>
    <row r="141" spans="1:20" ht="49.95" customHeight="1" x14ac:dyDescent="0.25">
      <c r="A141" s="9">
        <v>131</v>
      </c>
      <c r="B141" s="19" t="s">
        <v>18</v>
      </c>
      <c r="C141" s="14" t="s">
        <v>76</v>
      </c>
      <c r="D141" s="28" t="s">
        <v>98</v>
      </c>
      <c r="E141" s="28" t="s">
        <v>97</v>
      </c>
      <c r="F141" s="18" t="s">
        <v>16</v>
      </c>
      <c r="G141" s="17" t="s">
        <v>14</v>
      </c>
      <c r="H141" s="17" t="s">
        <v>13</v>
      </c>
      <c r="I141" s="17" t="s">
        <v>12</v>
      </c>
      <c r="J141" s="17" t="s">
        <v>96</v>
      </c>
      <c r="K141" s="17" t="s">
        <v>95</v>
      </c>
      <c r="L141" s="15" t="s">
        <v>8</v>
      </c>
      <c r="M141" s="12" t="e">
        <f>VLOOKUP(#REF!,[3]Tipologías!$B$33:$H$47,4,FALSE)</f>
        <v>#REF!</v>
      </c>
      <c r="N141" s="13" t="e">
        <f t="shared" si="0"/>
        <v>#REF!</v>
      </c>
      <c r="O141" s="12" t="s">
        <v>7</v>
      </c>
      <c r="P141" s="12" t="s">
        <v>21</v>
      </c>
      <c r="Q141" s="12" t="s">
        <v>20</v>
      </c>
      <c r="R141" s="9" t="s">
        <v>1</v>
      </c>
      <c r="S141" s="20">
        <v>44869</v>
      </c>
      <c r="T141" s="10" t="s">
        <v>75</v>
      </c>
    </row>
    <row r="142" spans="1:20" ht="49.95" customHeight="1" x14ac:dyDescent="0.25">
      <c r="A142" s="9">
        <v>132</v>
      </c>
      <c r="B142" s="19" t="s">
        <v>18</v>
      </c>
      <c r="C142" s="14" t="s">
        <v>76</v>
      </c>
      <c r="D142" s="28" t="s">
        <v>94</v>
      </c>
      <c r="E142" s="28" t="s">
        <v>93</v>
      </c>
      <c r="F142" s="18" t="s">
        <v>26</v>
      </c>
      <c r="G142" s="17" t="s">
        <v>7</v>
      </c>
      <c r="H142" s="17" t="s">
        <v>7</v>
      </c>
      <c r="I142" s="17" t="s">
        <v>7</v>
      </c>
      <c r="J142" s="17" t="s">
        <v>7</v>
      </c>
      <c r="K142" s="17" t="s">
        <v>7</v>
      </c>
      <c r="L142" s="15" t="s">
        <v>7</v>
      </c>
      <c r="M142" s="12" t="e">
        <f>VLOOKUP(#REF!,[3]Tipologías!$B$33:$H$47,4,FALSE)</f>
        <v>#REF!</v>
      </c>
      <c r="N142" s="13" t="e">
        <f t="shared" si="0"/>
        <v>#REF!</v>
      </c>
      <c r="O142" s="12" t="s">
        <v>7</v>
      </c>
      <c r="P142" s="12" t="s">
        <v>21</v>
      </c>
      <c r="Q142" s="12" t="s">
        <v>20</v>
      </c>
      <c r="R142" s="9" t="s">
        <v>7</v>
      </c>
      <c r="S142" s="20">
        <v>44869</v>
      </c>
      <c r="T142" s="10" t="s">
        <v>7</v>
      </c>
    </row>
    <row r="143" spans="1:20" ht="49.95" customHeight="1" x14ac:dyDescent="0.25">
      <c r="A143" s="9">
        <v>133</v>
      </c>
      <c r="B143" s="30" t="s">
        <v>18</v>
      </c>
      <c r="C143" s="26" t="s">
        <v>76</v>
      </c>
      <c r="D143" s="28" t="s">
        <v>92</v>
      </c>
      <c r="E143" s="28" t="s">
        <v>91</v>
      </c>
      <c r="F143" s="18" t="s">
        <v>16</v>
      </c>
      <c r="G143" s="29" t="s">
        <v>14</v>
      </c>
      <c r="H143" s="29" t="s">
        <v>13</v>
      </c>
      <c r="I143" s="18" t="s">
        <v>12</v>
      </c>
      <c r="J143" s="18" t="s">
        <v>83</v>
      </c>
      <c r="K143" s="18" t="s">
        <v>24</v>
      </c>
      <c r="L143" s="27" t="s">
        <v>9</v>
      </c>
      <c r="M143" s="24" t="e">
        <f>VLOOKUP(#REF!,[4]Tipologías!$B$33:$H$47,4,FALSE)</f>
        <v>#REF!</v>
      </c>
      <c r="N143" s="25" t="e">
        <f t="shared" si="0"/>
        <v>#REF!</v>
      </c>
      <c r="O143" s="24" t="s">
        <v>7</v>
      </c>
      <c r="P143" s="24" t="s">
        <v>21</v>
      </c>
      <c r="Q143" s="24" t="s">
        <v>20</v>
      </c>
      <c r="R143" s="23" t="s">
        <v>1</v>
      </c>
      <c r="S143" s="11" t="s">
        <v>7</v>
      </c>
      <c r="T143" s="22" t="s">
        <v>7</v>
      </c>
    </row>
    <row r="144" spans="1:20" ht="49.95" customHeight="1" x14ac:dyDescent="0.25">
      <c r="A144" s="9">
        <v>134</v>
      </c>
      <c r="B144" s="30" t="s">
        <v>18</v>
      </c>
      <c r="C144" s="26" t="s">
        <v>76</v>
      </c>
      <c r="D144" s="28" t="s">
        <v>88</v>
      </c>
      <c r="E144" s="28" t="s">
        <v>90</v>
      </c>
      <c r="F144" s="18" t="s">
        <v>16</v>
      </c>
      <c r="G144" s="29" t="s">
        <v>14</v>
      </c>
      <c r="H144" s="29" t="s">
        <v>13</v>
      </c>
      <c r="I144" s="18" t="s">
        <v>12</v>
      </c>
      <c r="J144" s="18" t="s">
        <v>83</v>
      </c>
      <c r="K144" s="18" t="s">
        <v>89</v>
      </c>
      <c r="L144" s="27" t="s">
        <v>9</v>
      </c>
      <c r="M144" s="24" t="e">
        <f>VLOOKUP(#REF!,[4]Tipologías!$B$33:$H$47,4,FALSE)</f>
        <v>#REF!</v>
      </c>
      <c r="N144" s="25" t="e">
        <f t="shared" si="0"/>
        <v>#REF!</v>
      </c>
      <c r="O144" s="24" t="s">
        <v>7</v>
      </c>
      <c r="P144" s="24" t="s">
        <v>21</v>
      </c>
      <c r="Q144" s="24" t="s">
        <v>20</v>
      </c>
      <c r="R144" s="23" t="s">
        <v>1</v>
      </c>
      <c r="S144" s="11" t="s">
        <v>7</v>
      </c>
      <c r="T144" s="22" t="s">
        <v>7</v>
      </c>
    </row>
    <row r="145" spans="1:20" ht="49.95" customHeight="1" x14ac:dyDescent="0.25">
      <c r="A145" s="9">
        <v>135</v>
      </c>
      <c r="B145" s="30" t="s">
        <v>18</v>
      </c>
      <c r="C145" s="26" t="s">
        <v>76</v>
      </c>
      <c r="D145" s="28" t="s">
        <v>85</v>
      </c>
      <c r="E145" s="28" t="s">
        <v>87</v>
      </c>
      <c r="F145" s="18" t="s">
        <v>16</v>
      </c>
      <c r="G145" s="29" t="s">
        <v>14</v>
      </c>
      <c r="H145" s="29" t="s">
        <v>13</v>
      </c>
      <c r="I145" s="18" t="s">
        <v>12</v>
      </c>
      <c r="J145" s="18" t="s">
        <v>83</v>
      </c>
      <c r="K145" s="18" t="s">
        <v>86</v>
      </c>
      <c r="L145" s="27" t="s">
        <v>8</v>
      </c>
      <c r="M145" s="24" t="e">
        <f>VLOOKUP(#REF!,[4]Tipologías!$B$33:$H$47,4,FALSE)</f>
        <v>#REF!</v>
      </c>
      <c r="N145" s="25" t="e">
        <f t="shared" si="0"/>
        <v>#REF!</v>
      </c>
      <c r="O145" s="24" t="s">
        <v>7</v>
      </c>
      <c r="P145" s="24" t="s">
        <v>21</v>
      </c>
      <c r="Q145" s="24" t="s">
        <v>20</v>
      </c>
      <c r="R145" s="23" t="s">
        <v>1</v>
      </c>
      <c r="S145" s="11" t="s">
        <v>7</v>
      </c>
      <c r="T145" s="22" t="s">
        <v>7</v>
      </c>
    </row>
    <row r="146" spans="1:20" ht="49.95" customHeight="1" x14ac:dyDescent="0.25">
      <c r="A146" s="9">
        <v>136</v>
      </c>
      <c r="B146" s="30" t="s">
        <v>18</v>
      </c>
      <c r="C146" s="26" t="s">
        <v>76</v>
      </c>
      <c r="D146" s="28" t="s">
        <v>81</v>
      </c>
      <c r="E146" s="28" t="s">
        <v>84</v>
      </c>
      <c r="F146" s="18" t="s">
        <v>16</v>
      </c>
      <c r="G146" s="29" t="s">
        <v>14</v>
      </c>
      <c r="H146" s="29" t="s">
        <v>13</v>
      </c>
      <c r="I146" s="18" t="s">
        <v>12</v>
      </c>
      <c r="J146" s="18" t="s">
        <v>83</v>
      </c>
      <c r="K146" s="18" t="s">
        <v>82</v>
      </c>
      <c r="L146" s="27" t="s">
        <v>9</v>
      </c>
      <c r="M146" s="24" t="e">
        <f>VLOOKUP(#REF!,[4]Tipologías!$B$33:$H$47,4,FALSE)</f>
        <v>#REF!</v>
      </c>
      <c r="N146" s="25" t="e">
        <f t="shared" si="0"/>
        <v>#REF!</v>
      </c>
      <c r="O146" s="24" t="s">
        <v>7</v>
      </c>
      <c r="P146" s="24" t="s">
        <v>21</v>
      </c>
      <c r="Q146" s="24" t="s">
        <v>20</v>
      </c>
      <c r="R146" s="23" t="s">
        <v>1</v>
      </c>
      <c r="S146" s="11" t="s">
        <v>7</v>
      </c>
      <c r="T146" s="22" t="s">
        <v>7</v>
      </c>
    </row>
    <row r="147" spans="1:20" ht="49.95" customHeight="1" x14ac:dyDescent="0.25">
      <c r="A147" s="9">
        <v>137</v>
      </c>
      <c r="B147" s="30" t="s">
        <v>18</v>
      </c>
      <c r="C147" s="26" t="s">
        <v>76</v>
      </c>
      <c r="D147" s="28" t="s">
        <v>80</v>
      </c>
      <c r="E147" s="28" t="s">
        <v>79</v>
      </c>
      <c r="F147" s="18" t="s">
        <v>78</v>
      </c>
      <c r="G147" s="29" t="s">
        <v>77</v>
      </c>
      <c r="H147" s="29" t="s">
        <v>13</v>
      </c>
      <c r="I147" s="18" t="s">
        <v>12</v>
      </c>
      <c r="J147" s="18" t="s">
        <v>7</v>
      </c>
      <c r="K147" s="18" t="s">
        <v>7</v>
      </c>
      <c r="L147" s="27" t="s">
        <v>8</v>
      </c>
      <c r="M147" s="24" t="e">
        <f>VLOOKUP(#REF!,[4]Tipologías!$B$33:$H$47,4,FALSE)</f>
        <v>#REF!</v>
      </c>
      <c r="N147" s="25" t="e">
        <f t="shared" si="0"/>
        <v>#REF!</v>
      </c>
      <c r="O147" s="24" t="e">
        <v>#N/A</v>
      </c>
      <c r="P147" s="24" t="e">
        <v>#N/A</v>
      </c>
      <c r="Q147" s="24" t="e">
        <v>#N/A</v>
      </c>
      <c r="R147" s="23" t="s">
        <v>56</v>
      </c>
      <c r="S147" s="11">
        <v>44874</v>
      </c>
      <c r="T147" s="10" t="s">
        <v>75</v>
      </c>
    </row>
    <row r="148" spans="1:20" ht="49.95" customHeight="1" x14ac:dyDescent="0.25">
      <c r="A148" s="9">
        <v>138</v>
      </c>
      <c r="B148" s="19" t="s">
        <v>18</v>
      </c>
      <c r="C148" s="14" t="s">
        <v>29</v>
      </c>
      <c r="D148" s="16" t="s">
        <v>74</v>
      </c>
      <c r="E148" s="16" t="s">
        <v>73</v>
      </c>
      <c r="F148" s="18" t="s">
        <v>16</v>
      </c>
      <c r="G148" s="17" t="s">
        <v>14</v>
      </c>
      <c r="H148" s="17" t="s">
        <v>13</v>
      </c>
      <c r="I148" s="17" t="s">
        <v>12</v>
      </c>
      <c r="J148" s="17" t="s">
        <v>37</v>
      </c>
      <c r="K148" s="16" t="s">
        <v>59</v>
      </c>
      <c r="L148" s="15" t="s">
        <v>9</v>
      </c>
      <c r="M148" s="12" t="s">
        <v>6</v>
      </c>
      <c r="N148" s="13" t="s">
        <v>5</v>
      </c>
      <c r="O148" s="12" t="s">
        <v>4</v>
      </c>
      <c r="P148" s="12" t="s">
        <v>3</v>
      </c>
      <c r="Q148" s="12" t="s">
        <v>2</v>
      </c>
      <c r="R148" s="9" t="s">
        <v>1</v>
      </c>
      <c r="S148" s="11">
        <v>44868</v>
      </c>
      <c r="T148" s="10" t="s">
        <v>0</v>
      </c>
    </row>
    <row r="149" spans="1:20" ht="49.95" customHeight="1" x14ac:dyDescent="0.25">
      <c r="A149" s="9">
        <v>139</v>
      </c>
      <c r="B149" s="19" t="s">
        <v>18</v>
      </c>
      <c r="C149" s="14" t="s">
        <v>29</v>
      </c>
      <c r="D149" s="16" t="s">
        <v>72</v>
      </c>
      <c r="E149" s="16" t="s">
        <v>71</v>
      </c>
      <c r="F149" s="18" t="s">
        <v>26</v>
      </c>
      <c r="G149" s="17" t="s">
        <v>14</v>
      </c>
      <c r="H149" s="17" t="s">
        <v>13</v>
      </c>
      <c r="I149" s="17" t="s">
        <v>12</v>
      </c>
      <c r="J149" s="17" t="s">
        <v>37</v>
      </c>
      <c r="K149" s="16" t="s">
        <v>70</v>
      </c>
      <c r="L149" s="15" t="s">
        <v>9</v>
      </c>
      <c r="M149" s="12" t="s">
        <v>6</v>
      </c>
      <c r="N149" s="13" t="s">
        <v>5</v>
      </c>
      <c r="O149" s="12" t="s">
        <v>4</v>
      </c>
      <c r="P149" s="12" t="s">
        <v>3</v>
      </c>
      <c r="Q149" s="12" t="s">
        <v>2</v>
      </c>
      <c r="R149" s="9" t="s">
        <v>56</v>
      </c>
      <c r="S149" s="11">
        <v>44868</v>
      </c>
      <c r="T149" s="10" t="s">
        <v>69</v>
      </c>
    </row>
    <row r="150" spans="1:20" ht="49.95" customHeight="1" x14ac:dyDescent="0.25">
      <c r="A150" s="9">
        <v>140</v>
      </c>
      <c r="B150" s="19" t="s">
        <v>18</v>
      </c>
      <c r="C150" s="14" t="s">
        <v>29</v>
      </c>
      <c r="D150" s="16" t="s">
        <v>68</v>
      </c>
      <c r="E150" s="16" t="s">
        <v>67</v>
      </c>
      <c r="F150" s="18" t="s">
        <v>16</v>
      </c>
      <c r="G150" s="17" t="s">
        <v>14</v>
      </c>
      <c r="H150" s="17" t="s">
        <v>13</v>
      </c>
      <c r="I150" s="17" t="s">
        <v>12</v>
      </c>
      <c r="J150" s="17" t="s">
        <v>37</v>
      </c>
      <c r="K150" s="16" t="s">
        <v>59</v>
      </c>
      <c r="L150" s="15" t="s">
        <v>9</v>
      </c>
      <c r="M150" s="12" t="s">
        <v>6</v>
      </c>
      <c r="N150" s="13" t="s">
        <v>5</v>
      </c>
      <c r="O150" s="12" t="s">
        <v>4</v>
      </c>
      <c r="P150" s="12" t="s">
        <v>3</v>
      </c>
      <c r="Q150" s="12" t="s">
        <v>2</v>
      </c>
      <c r="R150" s="9" t="s">
        <v>1</v>
      </c>
      <c r="S150" s="11">
        <v>44868</v>
      </c>
      <c r="T150" s="10" t="s">
        <v>0</v>
      </c>
    </row>
    <row r="151" spans="1:20" ht="49.95" customHeight="1" x14ac:dyDescent="0.25">
      <c r="A151" s="9">
        <v>141</v>
      </c>
      <c r="B151" s="19" t="s">
        <v>18</v>
      </c>
      <c r="C151" s="14" t="s">
        <v>29</v>
      </c>
      <c r="D151" s="16" t="s">
        <v>65</v>
      </c>
      <c r="E151" s="16" t="s">
        <v>66</v>
      </c>
      <c r="F151" s="18" t="s">
        <v>38</v>
      </c>
      <c r="G151" s="17" t="s">
        <v>14</v>
      </c>
      <c r="H151" s="17" t="s">
        <v>13</v>
      </c>
      <c r="I151" s="17" t="s">
        <v>12</v>
      </c>
      <c r="J151" s="17" t="s">
        <v>37</v>
      </c>
      <c r="K151" s="16" t="s">
        <v>62</v>
      </c>
      <c r="L151" s="15" t="s">
        <v>9</v>
      </c>
      <c r="M151" s="12" t="s">
        <v>6</v>
      </c>
      <c r="N151" s="13" t="s">
        <v>5</v>
      </c>
      <c r="O151" s="12" t="s">
        <v>4</v>
      </c>
      <c r="P151" s="12" t="s">
        <v>3</v>
      </c>
      <c r="Q151" s="12" t="s">
        <v>2</v>
      </c>
      <c r="R151" s="9" t="s">
        <v>1</v>
      </c>
      <c r="S151" s="11">
        <v>44868</v>
      </c>
      <c r="T151" s="10" t="s">
        <v>0</v>
      </c>
    </row>
    <row r="152" spans="1:20" ht="49.95" customHeight="1" x14ac:dyDescent="0.25">
      <c r="A152" s="9">
        <v>142</v>
      </c>
      <c r="B152" s="19" t="s">
        <v>18</v>
      </c>
      <c r="C152" s="14" t="s">
        <v>29</v>
      </c>
      <c r="D152" s="16" t="s">
        <v>64</v>
      </c>
      <c r="E152" s="16" t="s">
        <v>63</v>
      </c>
      <c r="F152" s="18" t="s">
        <v>38</v>
      </c>
      <c r="G152" s="17" t="s">
        <v>14</v>
      </c>
      <c r="H152" s="17" t="s">
        <v>13</v>
      </c>
      <c r="I152" s="17" t="s">
        <v>12</v>
      </c>
      <c r="J152" s="17" t="s">
        <v>37</v>
      </c>
      <c r="K152" s="16" t="s">
        <v>62</v>
      </c>
      <c r="L152" s="15" t="s">
        <v>9</v>
      </c>
      <c r="M152" s="12" t="s">
        <v>6</v>
      </c>
      <c r="N152" s="13" t="s">
        <v>5</v>
      </c>
      <c r="O152" s="12" t="s">
        <v>4</v>
      </c>
      <c r="P152" s="12" t="s">
        <v>3</v>
      </c>
      <c r="Q152" s="12" t="s">
        <v>2</v>
      </c>
      <c r="R152" s="9" t="s">
        <v>1</v>
      </c>
      <c r="S152" s="11">
        <v>44868</v>
      </c>
      <c r="T152" s="10" t="s">
        <v>0</v>
      </c>
    </row>
    <row r="153" spans="1:20" ht="49.95" customHeight="1" x14ac:dyDescent="0.25">
      <c r="A153" s="9">
        <v>143</v>
      </c>
      <c r="B153" s="19" t="s">
        <v>18</v>
      </c>
      <c r="C153" s="14" t="s">
        <v>29</v>
      </c>
      <c r="D153" s="16" t="s">
        <v>61</v>
      </c>
      <c r="E153" s="16" t="s">
        <v>60</v>
      </c>
      <c r="F153" s="18" t="s">
        <v>16</v>
      </c>
      <c r="G153" s="17" t="s">
        <v>14</v>
      </c>
      <c r="H153" s="17" t="s">
        <v>13</v>
      </c>
      <c r="I153" s="17" t="s">
        <v>12</v>
      </c>
      <c r="J153" s="17" t="s">
        <v>37</v>
      </c>
      <c r="K153" s="16" t="s">
        <v>59</v>
      </c>
      <c r="L153" s="15" t="s">
        <v>9</v>
      </c>
      <c r="M153" s="12" t="s">
        <v>6</v>
      </c>
      <c r="N153" s="13" t="s">
        <v>5</v>
      </c>
      <c r="O153" s="12" t="s">
        <v>4</v>
      </c>
      <c r="P153" s="12" t="s">
        <v>3</v>
      </c>
      <c r="Q153" s="12" t="s">
        <v>2</v>
      </c>
      <c r="R153" s="9" t="s">
        <v>1</v>
      </c>
      <c r="S153" s="20">
        <v>44868</v>
      </c>
      <c r="T153" s="10" t="s">
        <v>0</v>
      </c>
    </row>
    <row r="154" spans="1:20" ht="49.95" customHeight="1" x14ac:dyDescent="0.25">
      <c r="A154" s="9">
        <v>144</v>
      </c>
      <c r="B154" s="19" t="s">
        <v>18</v>
      </c>
      <c r="C154" s="14" t="s">
        <v>29</v>
      </c>
      <c r="D154" s="16" t="s">
        <v>57</v>
      </c>
      <c r="E154" s="16" t="s">
        <v>58</v>
      </c>
      <c r="F154" s="18" t="s">
        <v>38</v>
      </c>
      <c r="G154" s="17" t="s">
        <v>14</v>
      </c>
      <c r="H154" s="17" t="s">
        <v>13</v>
      </c>
      <c r="I154" s="17" t="s">
        <v>12</v>
      </c>
      <c r="J154" s="17" t="s">
        <v>37</v>
      </c>
      <c r="K154" s="16" t="s">
        <v>57</v>
      </c>
      <c r="L154" s="15" t="s">
        <v>9</v>
      </c>
      <c r="M154" s="12" t="s">
        <v>6</v>
      </c>
      <c r="N154" s="13" t="s">
        <v>5</v>
      </c>
      <c r="O154" s="12" t="s">
        <v>4</v>
      </c>
      <c r="P154" s="12" t="s">
        <v>3</v>
      </c>
      <c r="Q154" s="12" t="s">
        <v>2</v>
      </c>
      <c r="R154" s="9" t="s">
        <v>56</v>
      </c>
      <c r="S154" s="11">
        <v>44868</v>
      </c>
      <c r="T154" s="10" t="s">
        <v>0</v>
      </c>
    </row>
    <row r="155" spans="1:20" ht="49.95" customHeight="1" x14ac:dyDescent="0.25">
      <c r="A155" s="9">
        <v>145</v>
      </c>
      <c r="B155" s="19" t="s">
        <v>18</v>
      </c>
      <c r="C155" s="14" t="s">
        <v>29</v>
      </c>
      <c r="D155" s="16" t="s">
        <v>54</v>
      </c>
      <c r="E155" s="16" t="s">
        <v>55</v>
      </c>
      <c r="F155" s="18" t="s">
        <v>38</v>
      </c>
      <c r="G155" s="17" t="s">
        <v>14</v>
      </c>
      <c r="H155" s="17" t="s">
        <v>13</v>
      </c>
      <c r="I155" s="17" t="s">
        <v>12</v>
      </c>
      <c r="J155" s="17" t="s">
        <v>37</v>
      </c>
      <c r="K155" s="16" t="s">
        <v>52</v>
      </c>
      <c r="L155" s="15" t="s">
        <v>9</v>
      </c>
      <c r="M155" s="12" t="s">
        <v>6</v>
      </c>
      <c r="N155" s="13" t="s">
        <v>5</v>
      </c>
      <c r="O155" s="12" t="s">
        <v>4</v>
      </c>
      <c r="P155" s="12" t="s">
        <v>3</v>
      </c>
      <c r="Q155" s="12" t="s">
        <v>2</v>
      </c>
      <c r="R155" s="9" t="s">
        <v>1</v>
      </c>
      <c r="S155" s="11">
        <v>44868</v>
      </c>
      <c r="T155" s="10" t="s">
        <v>0</v>
      </c>
    </row>
    <row r="156" spans="1:20" ht="49.95" customHeight="1" x14ac:dyDescent="0.25">
      <c r="A156" s="9">
        <v>146</v>
      </c>
      <c r="B156" s="19" t="s">
        <v>18</v>
      </c>
      <c r="C156" s="14" t="s">
        <v>29</v>
      </c>
      <c r="D156" s="16" t="s">
        <v>51</v>
      </c>
      <c r="E156" s="16" t="s">
        <v>53</v>
      </c>
      <c r="F156" s="18" t="s">
        <v>38</v>
      </c>
      <c r="G156" s="17" t="s">
        <v>14</v>
      </c>
      <c r="H156" s="17" t="s">
        <v>13</v>
      </c>
      <c r="I156" s="17" t="s">
        <v>12</v>
      </c>
      <c r="J156" s="17" t="s">
        <v>37</v>
      </c>
      <c r="K156" s="16" t="s">
        <v>52</v>
      </c>
      <c r="L156" s="15" t="s">
        <v>9</v>
      </c>
      <c r="M156" s="12" t="s">
        <v>6</v>
      </c>
      <c r="N156" s="13" t="s">
        <v>5</v>
      </c>
      <c r="O156" s="12" t="s">
        <v>4</v>
      </c>
      <c r="P156" s="12" t="s">
        <v>3</v>
      </c>
      <c r="Q156" s="12" t="s">
        <v>2</v>
      </c>
      <c r="R156" s="9" t="s">
        <v>1</v>
      </c>
      <c r="S156" s="11">
        <v>44868</v>
      </c>
      <c r="T156" s="10" t="s">
        <v>0</v>
      </c>
    </row>
    <row r="157" spans="1:20" ht="49.95" customHeight="1" x14ac:dyDescent="0.25">
      <c r="A157" s="9">
        <v>147</v>
      </c>
      <c r="B157" s="19" t="s">
        <v>18</v>
      </c>
      <c r="C157" s="14" t="s">
        <v>29</v>
      </c>
      <c r="D157" s="16" t="s">
        <v>49</v>
      </c>
      <c r="E157" s="16" t="s">
        <v>50</v>
      </c>
      <c r="F157" s="18" t="s">
        <v>38</v>
      </c>
      <c r="G157" s="17" t="s">
        <v>14</v>
      </c>
      <c r="H157" s="17" t="s">
        <v>13</v>
      </c>
      <c r="I157" s="17" t="s">
        <v>12</v>
      </c>
      <c r="J157" s="17" t="s">
        <v>37</v>
      </c>
      <c r="K157" s="16" t="s">
        <v>49</v>
      </c>
      <c r="L157" s="15" t="s">
        <v>9</v>
      </c>
      <c r="M157" s="12" t="s">
        <v>6</v>
      </c>
      <c r="N157" s="13" t="s">
        <v>5</v>
      </c>
      <c r="O157" s="12" t="s">
        <v>4</v>
      </c>
      <c r="P157" s="12" t="s">
        <v>3</v>
      </c>
      <c r="Q157" s="12" t="s">
        <v>2</v>
      </c>
      <c r="R157" s="9" t="s">
        <v>1</v>
      </c>
      <c r="S157" s="11">
        <v>44868</v>
      </c>
      <c r="T157" s="10" t="s">
        <v>0</v>
      </c>
    </row>
    <row r="158" spans="1:20" ht="49.95" customHeight="1" x14ac:dyDescent="0.25">
      <c r="A158" s="9">
        <v>148</v>
      </c>
      <c r="B158" s="19" t="s">
        <v>18</v>
      </c>
      <c r="C158" s="14" t="s">
        <v>29</v>
      </c>
      <c r="D158" s="16" t="s">
        <v>47</v>
      </c>
      <c r="E158" s="16" t="s">
        <v>48</v>
      </c>
      <c r="F158" s="18" t="s">
        <v>16</v>
      </c>
      <c r="G158" s="17" t="s">
        <v>14</v>
      </c>
      <c r="H158" s="17" t="s">
        <v>13</v>
      </c>
      <c r="I158" s="17" t="s">
        <v>12</v>
      </c>
      <c r="J158" s="17" t="s">
        <v>37</v>
      </c>
      <c r="K158" s="16" t="s">
        <v>43</v>
      </c>
      <c r="L158" s="15" t="s">
        <v>9</v>
      </c>
      <c r="M158" s="12" t="s">
        <v>6</v>
      </c>
      <c r="N158" s="13" t="s">
        <v>5</v>
      </c>
      <c r="O158" s="12" t="s">
        <v>4</v>
      </c>
      <c r="P158" s="12" t="s">
        <v>3</v>
      </c>
      <c r="Q158" s="12" t="s">
        <v>2</v>
      </c>
      <c r="R158" s="9" t="s">
        <v>1</v>
      </c>
      <c r="S158" s="11">
        <v>44868</v>
      </c>
      <c r="T158" s="10" t="s">
        <v>0</v>
      </c>
    </row>
    <row r="159" spans="1:20" ht="49.95" customHeight="1" x14ac:dyDescent="0.25">
      <c r="A159" s="9">
        <v>149</v>
      </c>
      <c r="B159" s="19" t="s">
        <v>18</v>
      </c>
      <c r="C159" s="14" t="s">
        <v>29</v>
      </c>
      <c r="D159" s="16" t="s">
        <v>45</v>
      </c>
      <c r="E159" s="16" t="s">
        <v>46</v>
      </c>
      <c r="F159" s="18" t="s">
        <v>38</v>
      </c>
      <c r="G159" s="17" t="s">
        <v>14</v>
      </c>
      <c r="H159" s="17" t="s">
        <v>13</v>
      </c>
      <c r="I159" s="17" t="s">
        <v>12</v>
      </c>
      <c r="J159" s="17" t="s">
        <v>37</v>
      </c>
      <c r="K159" s="16" t="s">
        <v>43</v>
      </c>
      <c r="L159" s="15" t="s">
        <v>9</v>
      </c>
      <c r="M159" s="12" t="s">
        <v>6</v>
      </c>
      <c r="N159" s="13" t="s">
        <v>5</v>
      </c>
      <c r="O159" s="12" t="s">
        <v>4</v>
      </c>
      <c r="P159" s="12" t="s">
        <v>3</v>
      </c>
      <c r="Q159" s="12" t="s">
        <v>2</v>
      </c>
      <c r="R159" s="9" t="s">
        <v>1</v>
      </c>
      <c r="S159" s="11">
        <v>44868</v>
      </c>
      <c r="T159" s="10" t="s">
        <v>0</v>
      </c>
    </row>
    <row r="160" spans="1:20" ht="49.95" customHeight="1" x14ac:dyDescent="0.25">
      <c r="A160" s="9">
        <v>150</v>
      </c>
      <c r="B160" s="19" t="s">
        <v>18</v>
      </c>
      <c r="C160" s="14" t="s">
        <v>29</v>
      </c>
      <c r="D160" s="16" t="s">
        <v>42</v>
      </c>
      <c r="E160" s="16" t="s">
        <v>44</v>
      </c>
      <c r="F160" s="18" t="s">
        <v>38</v>
      </c>
      <c r="G160" s="17" t="s">
        <v>14</v>
      </c>
      <c r="H160" s="17" t="s">
        <v>13</v>
      </c>
      <c r="I160" s="17" t="s">
        <v>12</v>
      </c>
      <c r="J160" s="17" t="s">
        <v>37</v>
      </c>
      <c r="K160" s="16" t="s">
        <v>43</v>
      </c>
      <c r="L160" s="15" t="s">
        <v>9</v>
      </c>
      <c r="M160" s="12" t="s">
        <v>6</v>
      </c>
      <c r="N160" s="13" t="s">
        <v>5</v>
      </c>
      <c r="O160" s="12" t="s">
        <v>4</v>
      </c>
      <c r="P160" s="12" t="s">
        <v>3</v>
      </c>
      <c r="Q160" s="12" t="s">
        <v>2</v>
      </c>
      <c r="R160" s="9" t="s">
        <v>1</v>
      </c>
      <c r="S160" s="11">
        <v>44868</v>
      </c>
      <c r="T160" s="10" t="s">
        <v>0</v>
      </c>
    </row>
    <row r="161" spans="1:20" ht="49.95" customHeight="1" x14ac:dyDescent="0.25">
      <c r="A161" s="9">
        <v>151</v>
      </c>
      <c r="B161" s="19" t="s">
        <v>18</v>
      </c>
      <c r="C161" s="14" t="s">
        <v>29</v>
      </c>
      <c r="D161" s="16" t="s">
        <v>40</v>
      </c>
      <c r="E161" s="16" t="s">
        <v>41</v>
      </c>
      <c r="F161" s="18" t="s">
        <v>16</v>
      </c>
      <c r="G161" s="17" t="s">
        <v>14</v>
      </c>
      <c r="H161" s="17" t="s">
        <v>13</v>
      </c>
      <c r="I161" s="17" t="s">
        <v>12</v>
      </c>
      <c r="J161" s="17" t="s">
        <v>37</v>
      </c>
      <c r="K161" s="16" t="s">
        <v>40</v>
      </c>
      <c r="L161" s="15" t="s">
        <v>9</v>
      </c>
      <c r="M161" s="12" t="s">
        <v>6</v>
      </c>
      <c r="N161" s="13" t="s">
        <v>5</v>
      </c>
      <c r="O161" s="12" t="s">
        <v>4</v>
      </c>
      <c r="P161" s="12" t="s">
        <v>3</v>
      </c>
      <c r="Q161" s="12" t="s">
        <v>2</v>
      </c>
      <c r="R161" s="9" t="s">
        <v>1</v>
      </c>
      <c r="S161" s="11">
        <v>44868</v>
      </c>
      <c r="T161" s="10" t="s">
        <v>0</v>
      </c>
    </row>
    <row r="162" spans="1:20" ht="49.95" customHeight="1" x14ac:dyDescent="0.25">
      <c r="A162" s="9">
        <v>152</v>
      </c>
      <c r="B162" s="19" t="s">
        <v>18</v>
      </c>
      <c r="C162" s="14" t="s">
        <v>29</v>
      </c>
      <c r="D162" s="16" t="s">
        <v>36</v>
      </c>
      <c r="E162" s="16" t="s">
        <v>39</v>
      </c>
      <c r="F162" s="18" t="s">
        <v>38</v>
      </c>
      <c r="G162" s="17" t="s">
        <v>14</v>
      </c>
      <c r="H162" s="17" t="s">
        <v>13</v>
      </c>
      <c r="I162" s="17" t="s">
        <v>12</v>
      </c>
      <c r="J162" s="17" t="s">
        <v>37</v>
      </c>
      <c r="K162" s="16" t="s">
        <v>36</v>
      </c>
      <c r="L162" s="15" t="s">
        <v>9</v>
      </c>
      <c r="M162" s="12" t="s">
        <v>6</v>
      </c>
      <c r="N162" s="13" t="s">
        <v>5</v>
      </c>
      <c r="O162" s="12" t="s">
        <v>4</v>
      </c>
      <c r="P162" s="12" t="s">
        <v>3</v>
      </c>
      <c r="Q162" s="12" t="s">
        <v>2</v>
      </c>
      <c r="R162" s="9" t="s">
        <v>1</v>
      </c>
      <c r="S162" s="11">
        <v>44868</v>
      </c>
      <c r="T162" s="10" t="s">
        <v>0</v>
      </c>
    </row>
    <row r="163" spans="1:20" ht="49.95" customHeight="1" x14ac:dyDescent="0.25">
      <c r="A163" s="9">
        <v>153</v>
      </c>
      <c r="B163" s="19" t="s">
        <v>18</v>
      </c>
      <c r="C163" s="14" t="s">
        <v>29</v>
      </c>
      <c r="D163" s="16" t="s">
        <v>35</v>
      </c>
      <c r="E163" s="16" t="s">
        <v>34</v>
      </c>
      <c r="F163" s="18" t="s">
        <v>33</v>
      </c>
      <c r="G163" s="17" t="s">
        <v>32</v>
      </c>
      <c r="H163" s="17" t="s">
        <v>13</v>
      </c>
      <c r="I163" s="17" t="s">
        <v>7</v>
      </c>
      <c r="J163" s="17" t="s">
        <v>7</v>
      </c>
      <c r="K163" s="16" t="s">
        <v>7</v>
      </c>
      <c r="L163" s="15" t="s">
        <v>9</v>
      </c>
      <c r="M163" s="12" t="s">
        <v>6</v>
      </c>
      <c r="N163" s="13" t="s">
        <v>5</v>
      </c>
      <c r="O163" s="12" t="s">
        <v>4</v>
      </c>
      <c r="P163" s="12" t="s">
        <v>3</v>
      </c>
      <c r="Q163" s="12" t="s">
        <v>2</v>
      </c>
      <c r="R163" s="9" t="s">
        <v>1</v>
      </c>
      <c r="S163" s="11">
        <v>44873</v>
      </c>
      <c r="T163" s="10" t="s">
        <v>7</v>
      </c>
    </row>
    <row r="164" spans="1:20" ht="49.95" customHeight="1" x14ac:dyDescent="0.25">
      <c r="A164" s="9">
        <v>154</v>
      </c>
      <c r="B164" s="19" t="s">
        <v>18</v>
      </c>
      <c r="C164" s="14" t="s">
        <v>29</v>
      </c>
      <c r="D164" s="16" t="s">
        <v>28</v>
      </c>
      <c r="E164" s="16" t="s">
        <v>27</v>
      </c>
      <c r="F164" s="18" t="s">
        <v>26</v>
      </c>
      <c r="G164" s="17" t="s">
        <v>7</v>
      </c>
      <c r="H164" s="17" t="s">
        <v>7</v>
      </c>
      <c r="I164" s="17" t="s">
        <v>7</v>
      </c>
      <c r="J164" s="17" t="s">
        <v>7</v>
      </c>
      <c r="K164" s="16" t="s">
        <v>7</v>
      </c>
      <c r="L164" s="15" t="s">
        <v>7</v>
      </c>
      <c r="M164" s="12" t="s">
        <v>7</v>
      </c>
      <c r="N164" s="13" t="s">
        <v>7</v>
      </c>
      <c r="O164" s="12" t="s">
        <v>7</v>
      </c>
      <c r="P164" s="12" t="s">
        <v>7</v>
      </c>
      <c r="Q164" s="12" t="s">
        <v>7</v>
      </c>
      <c r="R164" s="9" t="s">
        <v>7</v>
      </c>
      <c r="S164" s="11">
        <v>44873</v>
      </c>
      <c r="T164" s="10" t="s">
        <v>7</v>
      </c>
    </row>
    <row r="165" spans="1:20" ht="49.95" customHeight="1" x14ac:dyDescent="0.25">
      <c r="A165" s="9">
        <v>155</v>
      </c>
      <c r="B165" s="19" t="s">
        <v>18</v>
      </c>
      <c r="C165" s="14" t="s">
        <v>15</v>
      </c>
      <c r="D165" s="16" t="s">
        <v>24</v>
      </c>
      <c r="E165" s="16" t="s">
        <v>25</v>
      </c>
      <c r="F165" s="18" t="s">
        <v>16</v>
      </c>
      <c r="G165" s="17" t="s">
        <v>14</v>
      </c>
      <c r="H165" s="17" t="s">
        <v>13</v>
      </c>
      <c r="I165" s="17" t="s">
        <v>12</v>
      </c>
      <c r="J165" s="17" t="s">
        <v>11</v>
      </c>
      <c r="K165" s="16" t="s">
        <v>24</v>
      </c>
      <c r="L165" s="15" t="s">
        <v>9</v>
      </c>
      <c r="M165" s="12" t="s">
        <v>23</v>
      </c>
      <c r="N165" s="13" t="s">
        <v>22</v>
      </c>
      <c r="O165" s="12" t="s">
        <v>7</v>
      </c>
      <c r="P165" s="12" t="s">
        <v>21</v>
      </c>
      <c r="Q165" s="12" t="s">
        <v>20</v>
      </c>
      <c r="R165" s="9" t="s">
        <v>19</v>
      </c>
      <c r="S165" s="11" t="s">
        <v>7</v>
      </c>
      <c r="T165" s="10" t="s">
        <v>7</v>
      </c>
    </row>
    <row r="166" spans="1:20" ht="49.95" customHeight="1" x14ac:dyDescent="0.25">
      <c r="A166" s="9">
        <v>156</v>
      </c>
      <c r="B166" s="19" t="s">
        <v>18</v>
      </c>
      <c r="C166" s="14" t="s">
        <v>15</v>
      </c>
      <c r="D166" s="16" t="s">
        <v>10</v>
      </c>
      <c r="E166" s="16" t="s">
        <v>17</v>
      </c>
      <c r="F166" s="18" t="s">
        <v>16</v>
      </c>
      <c r="G166" s="17" t="s">
        <v>14</v>
      </c>
      <c r="H166" s="17" t="s">
        <v>13</v>
      </c>
      <c r="I166" s="17" t="s">
        <v>12</v>
      </c>
      <c r="J166" s="17" t="s">
        <v>11</v>
      </c>
      <c r="K166" s="16" t="s">
        <v>10</v>
      </c>
      <c r="L166" s="15" t="s">
        <v>9</v>
      </c>
      <c r="M166" s="12" t="s">
        <v>6</v>
      </c>
      <c r="N166" s="13" t="s">
        <v>5</v>
      </c>
      <c r="O166" s="12" t="s">
        <v>4</v>
      </c>
      <c r="P166" s="12" t="s">
        <v>3</v>
      </c>
      <c r="Q166" s="12" t="s">
        <v>2</v>
      </c>
      <c r="R166" s="9" t="s">
        <v>1</v>
      </c>
      <c r="S166" s="11">
        <v>44854</v>
      </c>
      <c r="T166" s="10" t="s">
        <v>0</v>
      </c>
    </row>
    <row r="167" spans="1:20" ht="15.6" hidden="1" x14ac:dyDescent="0.25">
      <c r="A167" s="9">
        <v>157</v>
      </c>
      <c r="B167" s="19"/>
      <c r="C167" s="14"/>
      <c r="D167" s="16"/>
      <c r="E167" s="16"/>
      <c r="F167" s="18"/>
      <c r="G167" s="17"/>
      <c r="H167" s="17"/>
      <c r="I167" s="17"/>
      <c r="J167" s="17"/>
      <c r="K167" s="16"/>
      <c r="L167" s="15"/>
      <c r="M167" s="12" t="e">
        <f>VLOOKUP(#REF!,[5]Tipologías!$B$33:$H$47,4,FALSE)</f>
        <v>#REF!</v>
      </c>
      <c r="N167" s="13" t="e">
        <f t="shared" ref="N167:N198" si="1">IF(M167="INFORMACIÓN PÚBLICA","IPB",IF(M167="INFORMACIÓN PÚBLICA CLASIFICADA","IPC",IF(M167="INFORMACIÓN PÚBLICA RESERVADA","IPR",IF(M167="N/A","N/A"))))</f>
        <v>#REF!</v>
      </c>
      <c r="O167" s="12" t="e">
        <f>VLOOKUP(#REF!,[5]Tipologías!$B$33:$H$47,3,FALSE)</f>
        <v>#REF!</v>
      </c>
      <c r="P167" s="12" t="e">
        <f>VLOOKUP(#REF!,[5]Tipologías!$B$33:$H$47,5,FALSE)</f>
        <v>#REF!</v>
      </c>
      <c r="Q167" s="12" t="e">
        <f>VLOOKUP(#REF!,[5]Tipologías!$B$33:$H$47,6,FALSE)</f>
        <v>#REF!</v>
      </c>
      <c r="R167" s="9"/>
      <c r="S167" s="11"/>
      <c r="T167" s="10"/>
    </row>
    <row r="168" spans="1:20" ht="15.6" hidden="1" x14ac:dyDescent="0.25">
      <c r="A168" s="9">
        <v>158</v>
      </c>
      <c r="B168" s="19"/>
      <c r="C168" s="14"/>
      <c r="D168" s="16"/>
      <c r="E168" s="16"/>
      <c r="F168" s="18"/>
      <c r="G168" s="17"/>
      <c r="H168" s="17"/>
      <c r="I168" s="17"/>
      <c r="J168" s="17"/>
      <c r="K168" s="16"/>
      <c r="L168" s="15"/>
      <c r="M168" s="12" t="e">
        <f>VLOOKUP(#REF!,[5]Tipologías!$B$33:$H$47,4,FALSE)</f>
        <v>#REF!</v>
      </c>
      <c r="N168" s="13" t="e">
        <f t="shared" si="1"/>
        <v>#REF!</v>
      </c>
      <c r="O168" s="12" t="e">
        <f>VLOOKUP(#REF!,[5]Tipologías!$B$33:$H$47,3,FALSE)</f>
        <v>#REF!</v>
      </c>
      <c r="P168" s="12" t="e">
        <f>VLOOKUP(#REF!,[5]Tipologías!$B$33:$H$47,5,FALSE)</f>
        <v>#REF!</v>
      </c>
      <c r="Q168" s="12" t="e">
        <f>VLOOKUP(#REF!,[5]Tipologías!$B$33:$H$47,6,FALSE)</f>
        <v>#REF!</v>
      </c>
      <c r="R168" s="9"/>
      <c r="S168" s="11"/>
      <c r="T168" s="10"/>
    </row>
    <row r="169" spans="1:20" ht="15.6" hidden="1" x14ac:dyDescent="0.25">
      <c r="A169" s="9">
        <v>159</v>
      </c>
      <c r="B169" s="19"/>
      <c r="C169" s="14"/>
      <c r="D169" s="16"/>
      <c r="E169" s="16"/>
      <c r="F169" s="18"/>
      <c r="G169" s="17"/>
      <c r="H169" s="17"/>
      <c r="I169" s="17"/>
      <c r="J169" s="17"/>
      <c r="K169" s="16"/>
      <c r="L169" s="15"/>
      <c r="M169" s="12" t="e">
        <f>VLOOKUP(#REF!,[5]Tipologías!$B$33:$H$47,4,FALSE)</f>
        <v>#REF!</v>
      </c>
      <c r="N169" s="13" t="e">
        <f t="shared" si="1"/>
        <v>#REF!</v>
      </c>
      <c r="O169" s="12" t="e">
        <f>VLOOKUP(#REF!,[5]Tipologías!$B$33:$H$47,3,FALSE)</f>
        <v>#REF!</v>
      </c>
      <c r="P169" s="12" t="e">
        <f>VLOOKUP(#REF!,[5]Tipologías!$B$33:$H$47,5,FALSE)</f>
        <v>#REF!</v>
      </c>
      <c r="Q169" s="12" t="e">
        <f>VLOOKUP(#REF!,[5]Tipologías!$B$33:$H$47,6,FALSE)</f>
        <v>#REF!</v>
      </c>
      <c r="R169" s="9"/>
      <c r="S169" s="11"/>
      <c r="T169" s="10"/>
    </row>
    <row r="170" spans="1:20" ht="15.6" hidden="1" x14ac:dyDescent="0.25">
      <c r="A170" s="9">
        <v>160</v>
      </c>
      <c r="B170" s="19"/>
      <c r="C170" s="14"/>
      <c r="D170" s="16"/>
      <c r="E170" s="16"/>
      <c r="F170" s="18"/>
      <c r="G170" s="17"/>
      <c r="H170" s="17"/>
      <c r="I170" s="17"/>
      <c r="J170" s="17"/>
      <c r="K170" s="16"/>
      <c r="L170" s="15"/>
      <c r="M170" s="12" t="e">
        <f>VLOOKUP(#REF!,[5]Tipologías!$B$33:$H$47,4,FALSE)</f>
        <v>#REF!</v>
      </c>
      <c r="N170" s="13" t="e">
        <f t="shared" si="1"/>
        <v>#REF!</v>
      </c>
      <c r="O170" s="12" t="e">
        <f>VLOOKUP(#REF!,[5]Tipologías!$B$33:$H$47,3,FALSE)</f>
        <v>#REF!</v>
      </c>
      <c r="P170" s="12" t="e">
        <f>VLOOKUP(#REF!,[5]Tipologías!$B$33:$H$47,5,FALSE)</f>
        <v>#REF!</v>
      </c>
      <c r="Q170" s="12" t="e">
        <f>VLOOKUP(#REF!,[5]Tipologías!$B$33:$H$47,6,FALSE)</f>
        <v>#REF!</v>
      </c>
      <c r="R170" s="9"/>
      <c r="S170" s="11"/>
      <c r="T170" s="10"/>
    </row>
    <row r="171" spans="1:20" ht="15.6" hidden="1" x14ac:dyDescent="0.25">
      <c r="A171" s="9">
        <v>161</v>
      </c>
      <c r="B171" s="19"/>
      <c r="C171" s="14"/>
      <c r="D171" s="16"/>
      <c r="E171" s="16"/>
      <c r="F171" s="18"/>
      <c r="G171" s="17"/>
      <c r="H171" s="17"/>
      <c r="I171" s="17"/>
      <c r="J171" s="17"/>
      <c r="K171" s="16"/>
      <c r="L171" s="15"/>
      <c r="M171" s="12" t="e">
        <f>VLOOKUP(#REF!,[5]Tipologías!$B$33:$H$47,4,FALSE)</f>
        <v>#REF!</v>
      </c>
      <c r="N171" s="13" t="e">
        <f t="shared" si="1"/>
        <v>#REF!</v>
      </c>
      <c r="O171" s="12" t="e">
        <f>VLOOKUP(#REF!,[5]Tipologías!$B$33:$H$47,3,FALSE)</f>
        <v>#REF!</v>
      </c>
      <c r="P171" s="12" t="e">
        <f>VLOOKUP(#REF!,[5]Tipologías!$B$33:$H$47,5,FALSE)</f>
        <v>#REF!</v>
      </c>
      <c r="Q171" s="12" t="e">
        <f>VLOOKUP(#REF!,[5]Tipologías!$B$33:$H$47,6,FALSE)</f>
        <v>#REF!</v>
      </c>
      <c r="R171" s="9"/>
      <c r="S171" s="11"/>
      <c r="T171" s="10"/>
    </row>
    <row r="172" spans="1:20" ht="15.6" hidden="1" x14ac:dyDescent="0.25">
      <c r="A172" s="9">
        <v>162</v>
      </c>
      <c r="B172" s="19"/>
      <c r="C172" s="14"/>
      <c r="D172" s="16"/>
      <c r="E172" s="16"/>
      <c r="F172" s="18"/>
      <c r="G172" s="17"/>
      <c r="H172" s="17"/>
      <c r="I172" s="17"/>
      <c r="J172" s="17"/>
      <c r="K172" s="16"/>
      <c r="L172" s="15"/>
      <c r="M172" s="12" t="e">
        <f>VLOOKUP(#REF!,[5]Tipologías!$B$33:$H$47,4,FALSE)</f>
        <v>#REF!</v>
      </c>
      <c r="N172" s="13" t="e">
        <f t="shared" si="1"/>
        <v>#REF!</v>
      </c>
      <c r="O172" s="12" t="e">
        <f>VLOOKUP(#REF!,[5]Tipologías!$B$33:$H$47,3,FALSE)</f>
        <v>#REF!</v>
      </c>
      <c r="P172" s="12" t="e">
        <f>VLOOKUP(#REF!,[5]Tipologías!$B$33:$H$47,5,FALSE)</f>
        <v>#REF!</v>
      </c>
      <c r="Q172" s="12" t="e">
        <f>VLOOKUP(#REF!,[5]Tipologías!$B$33:$H$47,6,FALSE)</f>
        <v>#REF!</v>
      </c>
      <c r="R172" s="9"/>
      <c r="S172" s="11"/>
      <c r="T172" s="10"/>
    </row>
    <row r="173" spans="1:20" ht="15.6" hidden="1" x14ac:dyDescent="0.25">
      <c r="A173" s="9">
        <v>163</v>
      </c>
      <c r="B173" s="19"/>
      <c r="C173" s="14"/>
      <c r="D173" s="16"/>
      <c r="E173" s="16"/>
      <c r="F173" s="18"/>
      <c r="G173" s="17"/>
      <c r="H173" s="17"/>
      <c r="I173" s="17"/>
      <c r="J173" s="17"/>
      <c r="K173" s="16"/>
      <c r="L173" s="15"/>
      <c r="M173" s="12" t="e">
        <f>VLOOKUP(#REF!,[5]Tipologías!$B$33:$H$47,4,FALSE)</f>
        <v>#REF!</v>
      </c>
      <c r="N173" s="13" t="e">
        <f t="shared" si="1"/>
        <v>#REF!</v>
      </c>
      <c r="O173" s="12" t="e">
        <f>VLOOKUP(#REF!,[5]Tipologías!$B$33:$H$47,3,FALSE)</f>
        <v>#REF!</v>
      </c>
      <c r="P173" s="12" t="e">
        <f>VLOOKUP(#REF!,[5]Tipologías!$B$33:$H$47,5,FALSE)</f>
        <v>#REF!</v>
      </c>
      <c r="Q173" s="12" t="e">
        <f>VLOOKUP(#REF!,[5]Tipologías!$B$33:$H$47,6,FALSE)</f>
        <v>#REF!</v>
      </c>
      <c r="R173" s="9"/>
      <c r="S173" s="20"/>
      <c r="T173" s="10"/>
    </row>
    <row r="174" spans="1:20" ht="15.6" hidden="1" x14ac:dyDescent="0.25">
      <c r="A174" s="9">
        <v>164</v>
      </c>
      <c r="B174" s="19"/>
      <c r="C174" s="14"/>
      <c r="D174" s="16"/>
      <c r="E174" s="16"/>
      <c r="F174" s="18"/>
      <c r="G174" s="17"/>
      <c r="H174" s="17"/>
      <c r="I174" s="17"/>
      <c r="J174" s="17"/>
      <c r="K174" s="16"/>
      <c r="L174" s="15"/>
      <c r="M174" s="12" t="e">
        <f>VLOOKUP(#REF!,[5]Tipologías!$B$33:$H$47,4,FALSE)</f>
        <v>#REF!</v>
      </c>
      <c r="N174" s="13" t="e">
        <f t="shared" si="1"/>
        <v>#REF!</v>
      </c>
      <c r="O174" s="12" t="e">
        <f>VLOOKUP(#REF!,[5]Tipologías!$B$33:$H$47,3,FALSE)</f>
        <v>#REF!</v>
      </c>
      <c r="P174" s="12" t="e">
        <f>VLOOKUP(#REF!,[5]Tipologías!$B$33:$H$47,5,FALSE)</f>
        <v>#REF!</v>
      </c>
      <c r="Q174" s="12" t="e">
        <f>VLOOKUP(#REF!,[5]Tipologías!$B$33:$H$47,6,FALSE)</f>
        <v>#REF!</v>
      </c>
      <c r="R174" s="9"/>
      <c r="S174" s="11"/>
      <c r="T174" s="10"/>
    </row>
    <row r="175" spans="1:20" ht="15.6" hidden="1" x14ac:dyDescent="0.25">
      <c r="A175" s="9">
        <v>165</v>
      </c>
      <c r="B175" s="19"/>
      <c r="C175" s="14"/>
      <c r="D175" s="16"/>
      <c r="E175" s="16"/>
      <c r="F175" s="18"/>
      <c r="G175" s="17"/>
      <c r="H175" s="17"/>
      <c r="I175" s="17"/>
      <c r="J175" s="17"/>
      <c r="K175" s="16"/>
      <c r="L175" s="15"/>
      <c r="M175" s="12" t="e">
        <f>VLOOKUP(#REF!,[5]Tipologías!$B$33:$H$47,4,FALSE)</f>
        <v>#REF!</v>
      </c>
      <c r="N175" s="13" t="e">
        <f t="shared" si="1"/>
        <v>#REF!</v>
      </c>
      <c r="O175" s="12" t="e">
        <f>VLOOKUP(#REF!,[5]Tipologías!$B$33:$H$47,3,FALSE)</f>
        <v>#REF!</v>
      </c>
      <c r="P175" s="12" t="e">
        <f>VLOOKUP(#REF!,[5]Tipologías!$B$33:$H$47,5,FALSE)</f>
        <v>#REF!</v>
      </c>
      <c r="Q175" s="12" t="e">
        <f>VLOOKUP(#REF!,[5]Tipologías!$B$33:$H$47,6,FALSE)</f>
        <v>#REF!</v>
      </c>
      <c r="R175" s="9"/>
      <c r="S175" s="11"/>
      <c r="T175" s="10"/>
    </row>
    <row r="176" spans="1:20" ht="15.6" hidden="1" x14ac:dyDescent="0.25">
      <c r="A176" s="9">
        <v>166</v>
      </c>
      <c r="B176" s="19"/>
      <c r="C176" s="14"/>
      <c r="D176" s="16"/>
      <c r="E176" s="16"/>
      <c r="F176" s="18"/>
      <c r="G176" s="17"/>
      <c r="H176" s="17"/>
      <c r="I176" s="17"/>
      <c r="J176" s="17"/>
      <c r="K176" s="16"/>
      <c r="L176" s="15"/>
      <c r="M176" s="12" t="e">
        <f>VLOOKUP(#REF!,[5]Tipologías!$B$33:$H$47,4,FALSE)</f>
        <v>#REF!</v>
      </c>
      <c r="N176" s="13" t="e">
        <f t="shared" si="1"/>
        <v>#REF!</v>
      </c>
      <c r="O176" s="12" t="e">
        <f>VLOOKUP(#REF!,[5]Tipologías!$B$33:$H$47,3,FALSE)</f>
        <v>#REF!</v>
      </c>
      <c r="P176" s="12" t="e">
        <f>VLOOKUP(#REF!,[5]Tipologías!$B$33:$H$47,5,FALSE)</f>
        <v>#REF!</v>
      </c>
      <c r="Q176" s="12" t="e">
        <f>VLOOKUP(#REF!,[5]Tipologías!$B$33:$H$47,6,FALSE)</f>
        <v>#REF!</v>
      </c>
      <c r="R176" s="9"/>
      <c r="S176" s="11"/>
      <c r="T176" s="10"/>
    </row>
    <row r="177" spans="1:20" ht="15.6" hidden="1" x14ac:dyDescent="0.25">
      <c r="A177" s="9">
        <v>167</v>
      </c>
      <c r="B177" s="19"/>
      <c r="C177" s="14"/>
      <c r="D177" s="16"/>
      <c r="E177" s="16"/>
      <c r="F177" s="18"/>
      <c r="G177" s="17"/>
      <c r="H177" s="17"/>
      <c r="I177" s="17"/>
      <c r="J177" s="17"/>
      <c r="K177" s="16"/>
      <c r="L177" s="15"/>
      <c r="M177" s="12" t="e">
        <f>VLOOKUP(#REF!,[5]Tipologías!$B$33:$H$47,4,FALSE)</f>
        <v>#REF!</v>
      </c>
      <c r="N177" s="13" t="e">
        <f t="shared" si="1"/>
        <v>#REF!</v>
      </c>
      <c r="O177" s="12" t="e">
        <f>VLOOKUP(#REF!,[5]Tipologías!$B$33:$H$47,3,FALSE)</f>
        <v>#REF!</v>
      </c>
      <c r="P177" s="12" t="e">
        <f>VLOOKUP(#REF!,[5]Tipologías!$B$33:$H$47,5,FALSE)</f>
        <v>#REF!</v>
      </c>
      <c r="Q177" s="12" t="e">
        <f>VLOOKUP(#REF!,[5]Tipologías!$B$33:$H$47,6,FALSE)</f>
        <v>#REF!</v>
      </c>
      <c r="R177" s="9"/>
      <c r="S177" s="11"/>
      <c r="T177" s="10"/>
    </row>
    <row r="178" spans="1:20" ht="15.6" hidden="1" x14ac:dyDescent="0.25">
      <c r="A178" s="9">
        <v>168</v>
      </c>
      <c r="B178" s="19"/>
      <c r="C178" s="14"/>
      <c r="D178" s="16"/>
      <c r="E178" s="16"/>
      <c r="F178" s="18"/>
      <c r="G178" s="17"/>
      <c r="H178" s="17"/>
      <c r="I178" s="17"/>
      <c r="J178" s="17"/>
      <c r="K178" s="16"/>
      <c r="L178" s="15"/>
      <c r="M178" s="12" t="e">
        <f>VLOOKUP(#REF!,[5]Tipologías!$B$33:$H$47,4,FALSE)</f>
        <v>#REF!</v>
      </c>
      <c r="N178" s="13" t="e">
        <f t="shared" si="1"/>
        <v>#REF!</v>
      </c>
      <c r="O178" s="12" t="e">
        <f>VLOOKUP(#REF!,[5]Tipologías!$B$33:$H$47,3,FALSE)</f>
        <v>#REF!</v>
      </c>
      <c r="P178" s="12" t="e">
        <f>VLOOKUP(#REF!,[5]Tipologías!$B$33:$H$47,5,FALSE)</f>
        <v>#REF!</v>
      </c>
      <c r="Q178" s="12" t="e">
        <f>VLOOKUP(#REF!,[5]Tipologías!$B$33:$H$47,6,FALSE)</f>
        <v>#REF!</v>
      </c>
      <c r="R178" s="9"/>
      <c r="S178" s="11"/>
      <c r="T178" s="10"/>
    </row>
    <row r="179" spans="1:20" ht="15.6" hidden="1" x14ac:dyDescent="0.25">
      <c r="A179" s="9">
        <v>169</v>
      </c>
      <c r="B179" s="19"/>
      <c r="C179" s="14"/>
      <c r="D179" s="16"/>
      <c r="E179" s="16"/>
      <c r="F179" s="18"/>
      <c r="G179" s="17"/>
      <c r="H179" s="17"/>
      <c r="I179" s="17"/>
      <c r="J179" s="17"/>
      <c r="K179" s="16"/>
      <c r="L179" s="15"/>
      <c r="M179" s="12" t="e">
        <f>VLOOKUP(#REF!,[5]Tipologías!$B$33:$H$47,4,FALSE)</f>
        <v>#REF!</v>
      </c>
      <c r="N179" s="13" t="e">
        <f t="shared" si="1"/>
        <v>#REF!</v>
      </c>
      <c r="O179" s="12" t="e">
        <f>VLOOKUP(#REF!,[5]Tipologías!$B$33:$H$47,3,FALSE)</f>
        <v>#REF!</v>
      </c>
      <c r="P179" s="12" t="e">
        <f>VLOOKUP(#REF!,[5]Tipologías!$B$33:$H$47,5,FALSE)</f>
        <v>#REF!</v>
      </c>
      <c r="Q179" s="12" t="e">
        <f>VLOOKUP(#REF!,[5]Tipologías!$B$33:$H$47,6,FALSE)</f>
        <v>#REF!</v>
      </c>
      <c r="R179" s="9"/>
      <c r="S179" s="11"/>
      <c r="T179" s="10"/>
    </row>
    <row r="180" spans="1:20" ht="15.6" hidden="1" x14ac:dyDescent="0.25">
      <c r="A180" s="9">
        <v>170</v>
      </c>
      <c r="B180" s="19"/>
      <c r="C180" s="14"/>
      <c r="D180" s="16"/>
      <c r="E180" s="16"/>
      <c r="F180" s="18"/>
      <c r="G180" s="17"/>
      <c r="H180" s="17"/>
      <c r="I180" s="17"/>
      <c r="J180" s="17"/>
      <c r="K180" s="16"/>
      <c r="L180" s="15"/>
      <c r="M180" s="12" t="e">
        <f>VLOOKUP(#REF!,[5]Tipologías!$B$33:$H$47,4,FALSE)</f>
        <v>#REF!</v>
      </c>
      <c r="N180" s="13" t="e">
        <f t="shared" si="1"/>
        <v>#REF!</v>
      </c>
      <c r="O180" s="12" t="e">
        <f>VLOOKUP(#REF!,[5]Tipologías!$B$33:$H$47,3,FALSE)</f>
        <v>#REF!</v>
      </c>
      <c r="P180" s="12" t="e">
        <f>VLOOKUP(#REF!,[5]Tipologías!$B$33:$H$47,5,FALSE)</f>
        <v>#REF!</v>
      </c>
      <c r="Q180" s="12" t="e">
        <f>VLOOKUP(#REF!,[5]Tipologías!$B$33:$H$47,6,FALSE)</f>
        <v>#REF!</v>
      </c>
      <c r="R180" s="9"/>
      <c r="S180" s="11"/>
      <c r="T180" s="10"/>
    </row>
    <row r="181" spans="1:20" ht="15.6" hidden="1" x14ac:dyDescent="0.25">
      <c r="A181" s="9">
        <v>171</v>
      </c>
      <c r="B181" s="19"/>
      <c r="C181" s="14"/>
      <c r="D181" s="16"/>
      <c r="E181" s="16"/>
      <c r="F181" s="18"/>
      <c r="G181" s="17"/>
      <c r="H181" s="17"/>
      <c r="I181" s="17"/>
      <c r="J181" s="17"/>
      <c r="K181" s="16"/>
      <c r="L181" s="15"/>
      <c r="M181" s="12" t="e">
        <f>VLOOKUP(#REF!,[5]Tipologías!$B$33:$H$47,4,FALSE)</f>
        <v>#REF!</v>
      </c>
      <c r="N181" s="13" t="e">
        <f t="shared" si="1"/>
        <v>#REF!</v>
      </c>
      <c r="O181" s="12" t="e">
        <f>VLOOKUP(#REF!,[5]Tipologías!$B$33:$H$47,3,FALSE)</f>
        <v>#REF!</v>
      </c>
      <c r="P181" s="12" t="e">
        <f>VLOOKUP(#REF!,[5]Tipologías!$B$33:$H$47,5,FALSE)</f>
        <v>#REF!</v>
      </c>
      <c r="Q181" s="12" t="e">
        <f>VLOOKUP(#REF!,[5]Tipologías!$B$33:$H$47,6,FALSE)</f>
        <v>#REF!</v>
      </c>
      <c r="R181" s="9"/>
      <c r="S181" s="11"/>
      <c r="T181" s="10"/>
    </row>
    <row r="182" spans="1:20" ht="15.6" hidden="1" x14ac:dyDescent="0.25">
      <c r="A182" s="9">
        <v>172</v>
      </c>
      <c r="B182" s="19"/>
      <c r="C182" s="14"/>
      <c r="D182" s="16"/>
      <c r="E182" s="16"/>
      <c r="F182" s="18"/>
      <c r="G182" s="17"/>
      <c r="H182" s="17"/>
      <c r="I182" s="17"/>
      <c r="J182" s="17"/>
      <c r="K182" s="16"/>
      <c r="L182" s="15"/>
      <c r="M182" s="12" t="e">
        <f>VLOOKUP(#REF!,[5]Tipologías!$B$33:$H$47,4,FALSE)</f>
        <v>#REF!</v>
      </c>
      <c r="N182" s="13" t="e">
        <f t="shared" si="1"/>
        <v>#REF!</v>
      </c>
      <c r="O182" s="12" t="e">
        <f>VLOOKUP(#REF!,[5]Tipologías!$B$33:$H$47,3,FALSE)</f>
        <v>#REF!</v>
      </c>
      <c r="P182" s="12" t="e">
        <f>VLOOKUP(#REF!,[5]Tipologías!$B$33:$H$47,5,FALSE)</f>
        <v>#REF!</v>
      </c>
      <c r="Q182" s="12" t="e">
        <f>VLOOKUP(#REF!,[5]Tipologías!$B$33:$H$47,6,FALSE)</f>
        <v>#REF!</v>
      </c>
      <c r="R182" s="9"/>
      <c r="S182" s="11"/>
      <c r="T182" s="10"/>
    </row>
    <row r="183" spans="1:20" ht="15.6" hidden="1" x14ac:dyDescent="0.25">
      <c r="A183" s="9">
        <v>173</v>
      </c>
      <c r="B183" s="19"/>
      <c r="C183" s="14"/>
      <c r="D183" s="16"/>
      <c r="E183" s="16"/>
      <c r="F183" s="18"/>
      <c r="G183" s="17"/>
      <c r="H183" s="17"/>
      <c r="I183" s="17"/>
      <c r="J183" s="17"/>
      <c r="K183" s="16"/>
      <c r="L183" s="15"/>
      <c r="M183" s="12" t="e">
        <f>VLOOKUP(#REF!,[5]Tipologías!$B$33:$H$47,4,FALSE)</f>
        <v>#REF!</v>
      </c>
      <c r="N183" s="13" t="e">
        <f t="shared" si="1"/>
        <v>#REF!</v>
      </c>
      <c r="O183" s="12" t="e">
        <f>VLOOKUP(#REF!,[5]Tipologías!$B$33:$H$47,3,FALSE)</f>
        <v>#REF!</v>
      </c>
      <c r="P183" s="12" t="e">
        <f>VLOOKUP(#REF!,[5]Tipologías!$B$33:$H$47,5,FALSE)</f>
        <v>#REF!</v>
      </c>
      <c r="Q183" s="12" t="e">
        <f>VLOOKUP(#REF!,[5]Tipologías!$B$33:$H$47,6,FALSE)</f>
        <v>#REF!</v>
      </c>
      <c r="R183" s="9"/>
      <c r="S183" s="11"/>
      <c r="T183" s="10"/>
    </row>
    <row r="184" spans="1:20" ht="15.6" hidden="1" x14ac:dyDescent="0.25">
      <c r="A184" s="9">
        <v>174</v>
      </c>
      <c r="B184" s="19"/>
      <c r="C184" s="14"/>
      <c r="D184" s="16"/>
      <c r="E184" s="16"/>
      <c r="F184" s="18"/>
      <c r="G184" s="17"/>
      <c r="H184" s="17"/>
      <c r="I184" s="17"/>
      <c r="J184" s="17"/>
      <c r="K184" s="16"/>
      <c r="L184" s="15"/>
      <c r="M184" s="12" t="e">
        <f>VLOOKUP(#REF!,[5]Tipologías!$B$33:$H$47,4,FALSE)</f>
        <v>#REF!</v>
      </c>
      <c r="N184" s="13" t="e">
        <f t="shared" si="1"/>
        <v>#REF!</v>
      </c>
      <c r="O184" s="12" t="e">
        <f>VLOOKUP(#REF!,[5]Tipologías!$B$33:$H$47,3,FALSE)</f>
        <v>#REF!</v>
      </c>
      <c r="P184" s="12" t="e">
        <f>VLOOKUP(#REF!,[5]Tipologías!$B$33:$H$47,5,FALSE)</f>
        <v>#REF!</v>
      </c>
      <c r="Q184" s="12" t="e">
        <f>VLOOKUP(#REF!,[5]Tipologías!$B$33:$H$47,6,FALSE)</f>
        <v>#REF!</v>
      </c>
      <c r="R184" s="9"/>
      <c r="S184" s="11"/>
      <c r="T184" s="10"/>
    </row>
    <row r="185" spans="1:20" ht="15.6" hidden="1" x14ac:dyDescent="0.25">
      <c r="A185" s="9">
        <v>175</v>
      </c>
      <c r="B185" s="19"/>
      <c r="C185" s="14"/>
      <c r="D185" s="16"/>
      <c r="E185" s="16"/>
      <c r="F185" s="18"/>
      <c r="G185" s="17"/>
      <c r="H185" s="17"/>
      <c r="I185" s="17"/>
      <c r="J185" s="17"/>
      <c r="K185" s="16"/>
      <c r="L185" s="15"/>
      <c r="M185" s="12" t="e">
        <f>VLOOKUP(#REF!,[5]Tipologías!$B$33:$H$47,4,FALSE)</f>
        <v>#REF!</v>
      </c>
      <c r="N185" s="13" t="e">
        <f t="shared" si="1"/>
        <v>#REF!</v>
      </c>
      <c r="O185" s="12" t="e">
        <f>VLOOKUP(#REF!,[5]Tipologías!$B$33:$H$47,3,FALSE)</f>
        <v>#REF!</v>
      </c>
      <c r="P185" s="12" t="e">
        <f>VLOOKUP(#REF!,[5]Tipologías!$B$33:$H$47,5,FALSE)</f>
        <v>#REF!</v>
      </c>
      <c r="Q185" s="12" t="e">
        <f>VLOOKUP(#REF!,[5]Tipologías!$B$33:$H$47,6,FALSE)</f>
        <v>#REF!</v>
      </c>
      <c r="R185" s="9"/>
      <c r="S185" s="11"/>
      <c r="T185" s="10"/>
    </row>
    <row r="186" spans="1:20" ht="15.6" hidden="1" x14ac:dyDescent="0.25">
      <c r="A186" s="9">
        <v>176</v>
      </c>
      <c r="B186" s="19"/>
      <c r="C186" s="14"/>
      <c r="D186" s="16"/>
      <c r="E186" s="16"/>
      <c r="F186" s="18"/>
      <c r="G186" s="17"/>
      <c r="H186" s="17"/>
      <c r="I186" s="17"/>
      <c r="J186" s="17"/>
      <c r="K186" s="16"/>
      <c r="L186" s="15"/>
      <c r="M186" s="12" t="e">
        <f>VLOOKUP(#REF!,[5]Tipologías!$B$33:$H$47,4,FALSE)</f>
        <v>#REF!</v>
      </c>
      <c r="N186" s="13" t="e">
        <f t="shared" si="1"/>
        <v>#REF!</v>
      </c>
      <c r="O186" s="12" t="e">
        <f>VLOOKUP(#REF!,[5]Tipologías!$B$33:$H$47,3,FALSE)</f>
        <v>#REF!</v>
      </c>
      <c r="P186" s="12" t="e">
        <f>VLOOKUP(#REF!,[5]Tipologías!$B$33:$H$47,5,FALSE)</f>
        <v>#REF!</v>
      </c>
      <c r="Q186" s="12" t="e">
        <f>VLOOKUP(#REF!,[5]Tipologías!$B$33:$H$47,6,FALSE)</f>
        <v>#REF!</v>
      </c>
      <c r="R186" s="9"/>
      <c r="S186" s="11"/>
      <c r="T186" s="10"/>
    </row>
    <row r="187" spans="1:20" ht="15.6" hidden="1" x14ac:dyDescent="0.25">
      <c r="A187" s="9">
        <v>177</v>
      </c>
      <c r="B187" s="19"/>
      <c r="C187" s="14"/>
      <c r="D187" s="16"/>
      <c r="E187" s="16"/>
      <c r="F187" s="18"/>
      <c r="G187" s="17"/>
      <c r="H187" s="17"/>
      <c r="I187" s="17"/>
      <c r="J187" s="17"/>
      <c r="K187" s="16"/>
      <c r="L187" s="15"/>
      <c r="M187" s="12" t="e">
        <f>VLOOKUP(#REF!,[5]Tipologías!$B$33:$H$47,4,FALSE)</f>
        <v>#REF!</v>
      </c>
      <c r="N187" s="13" t="e">
        <f t="shared" si="1"/>
        <v>#REF!</v>
      </c>
      <c r="O187" s="12" t="e">
        <f>VLOOKUP(#REF!,[5]Tipologías!$B$33:$H$47,3,FALSE)</f>
        <v>#REF!</v>
      </c>
      <c r="P187" s="12" t="e">
        <f>VLOOKUP(#REF!,[5]Tipologías!$B$33:$H$47,5,FALSE)</f>
        <v>#REF!</v>
      </c>
      <c r="Q187" s="12" t="e">
        <f>VLOOKUP(#REF!,[5]Tipologías!$B$33:$H$47,6,FALSE)</f>
        <v>#REF!</v>
      </c>
      <c r="R187" s="9"/>
      <c r="S187" s="11"/>
      <c r="T187" s="10"/>
    </row>
    <row r="188" spans="1:20" ht="15.6" hidden="1" x14ac:dyDescent="0.25">
      <c r="A188" s="9">
        <v>178</v>
      </c>
      <c r="B188" s="19"/>
      <c r="C188" s="14"/>
      <c r="D188" s="16"/>
      <c r="E188" s="16"/>
      <c r="F188" s="18"/>
      <c r="G188" s="17"/>
      <c r="H188" s="17"/>
      <c r="I188" s="17"/>
      <c r="J188" s="17"/>
      <c r="K188" s="16"/>
      <c r="L188" s="15"/>
      <c r="M188" s="12" t="e">
        <f>VLOOKUP(#REF!,[5]Tipologías!$B$33:$H$47,4,FALSE)</f>
        <v>#REF!</v>
      </c>
      <c r="N188" s="13" t="e">
        <f t="shared" si="1"/>
        <v>#REF!</v>
      </c>
      <c r="O188" s="12" t="e">
        <f>VLOOKUP(#REF!,[5]Tipologías!$B$33:$H$47,3,FALSE)</f>
        <v>#REF!</v>
      </c>
      <c r="P188" s="12" t="e">
        <f>VLOOKUP(#REF!,[5]Tipologías!$B$33:$H$47,5,FALSE)</f>
        <v>#REF!</v>
      </c>
      <c r="Q188" s="12" t="e">
        <f>VLOOKUP(#REF!,[5]Tipologías!$B$33:$H$47,6,FALSE)</f>
        <v>#REF!</v>
      </c>
      <c r="R188" s="9"/>
      <c r="S188" s="11"/>
      <c r="T188" s="10"/>
    </row>
    <row r="189" spans="1:20" ht="15.6" hidden="1" x14ac:dyDescent="0.25">
      <c r="A189" s="9">
        <v>179</v>
      </c>
      <c r="B189" s="19"/>
      <c r="C189" s="14"/>
      <c r="D189" s="16"/>
      <c r="E189" s="16"/>
      <c r="F189" s="18"/>
      <c r="G189" s="17"/>
      <c r="H189" s="17"/>
      <c r="I189" s="17"/>
      <c r="J189" s="17"/>
      <c r="K189" s="16"/>
      <c r="L189" s="15"/>
      <c r="M189" s="12" t="e">
        <f>VLOOKUP(#REF!,[5]Tipologías!$B$33:$H$47,4,FALSE)</f>
        <v>#REF!</v>
      </c>
      <c r="N189" s="13" t="e">
        <f t="shared" si="1"/>
        <v>#REF!</v>
      </c>
      <c r="O189" s="12" t="e">
        <f>VLOOKUP(#REF!,[5]Tipologías!$B$33:$H$47,3,FALSE)</f>
        <v>#REF!</v>
      </c>
      <c r="P189" s="12" t="e">
        <f>VLOOKUP(#REF!,[5]Tipologías!$B$33:$H$47,5,FALSE)</f>
        <v>#REF!</v>
      </c>
      <c r="Q189" s="12" t="e">
        <f>VLOOKUP(#REF!,[5]Tipologías!$B$33:$H$47,6,FALSE)</f>
        <v>#REF!</v>
      </c>
      <c r="R189" s="9"/>
      <c r="S189" s="11"/>
      <c r="T189" s="10"/>
    </row>
    <row r="190" spans="1:20" ht="15.6" hidden="1" x14ac:dyDescent="0.25">
      <c r="A190" s="9">
        <v>180</v>
      </c>
      <c r="B190" s="19"/>
      <c r="C190" s="14"/>
      <c r="D190" s="16"/>
      <c r="E190" s="16"/>
      <c r="F190" s="18"/>
      <c r="G190" s="17"/>
      <c r="H190" s="17"/>
      <c r="I190" s="17"/>
      <c r="J190" s="17"/>
      <c r="K190" s="16"/>
      <c r="L190" s="15"/>
      <c r="M190" s="12" t="e">
        <f>VLOOKUP(#REF!,[5]Tipologías!$B$33:$H$47,4,FALSE)</f>
        <v>#REF!</v>
      </c>
      <c r="N190" s="13" t="e">
        <f t="shared" si="1"/>
        <v>#REF!</v>
      </c>
      <c r="O190" s="12" t="e">
        <f>VLOOKUP(#REF!,[5]Tipologías!$B$33:$H$47,3,FALSE)</f>
        <v>#REF!</v>
      </c>
      <c r="P190" s="12" t="e">
        <f>VLOOKUP(#REF!,[5]Tipologías!$B$33:$H$47,5,FALSE)</f>
        <v>#REF!</v>
      </c>
      <c r="Q190" s="12" t="e">
        <f>VLOOKUP(#REF!,[5]Tipologías!$B$33:$H$47,6,FALSE)</f>
        <v>#REF!</v>
      </c>
      <c r="R190" s="9"/>
      <c r="S190" s="11"/>
      <c r="T190" s="10"/>
    </row>
    <row r="191" spans="1:20" ht="15.6" hidden="1" x14ac:dyDescent="0.25">
      <c r="A191" s="9">
        <v>181</v>
      </c>
      <c r="B191" s="19"/>
      <c r="C191" s="14"/>
      <c r="D191" s="16"/>
      <c r="E191" s="16"/>
      <c r="F191" s="18"/>
      <c r="G191" s="17"/>
      <c r="H191" s="17"/>
      <c r="I191" s="17"/>
      <c r="J191" s="17"/>
      <c r="K191" s="16"/>
      <c r="L191" s="15"/>
      <c r="M191" s="12" t="e">
        <f>VLOOKUP(#REF!,[5]Tipologías!$B$33:$H$47,4,FALSE)</f>
        <v>#REF!</v>
      </c>
      <c r="N191" s="13" t="e">
        <f t="shared" si="1"/>
        <v>#REF!</v>
      </c>
      <c r="O191" s="12" t="e">
        <f>VLOOKUP(#REF!,[5]Tipologías!$B$33:$H$47,3,FALSE)</f>
        <v>#REF!</v>
      </c>
      <c r="P191" s="12" t="e">
        <f>VLOOKUP(#REF!,[5]Tipologías!$B$33:$H$47,5,FALSE)</f>
        <v>#REF!</v>
      </c>
      <c r="Q191" s="12" t="e">
        <f>VLOOKUP(#REF!,[5]Tipologías!$B$33:$H$47,6,FALSE)</f>
        <v>#REF!</v>
      </c>
      <c r="R191" s="9"/>
      <c r="S191" s="11"/>
      <c r="T191" s="10"/>
    </row>
    <row r="192" spans="1:20" ht="15.6" hidden="1" x14ac:dyDescent="0.25">
      <c r="A192" s="9">
        <v>182</v>
      </c>
      <c r="B192" s="19"/>
      <c r="C192" s="14"/>
      <c r="D192" s="16"/>
      <c r="E192" s="16"/>
      <c r="F192" s="18"/>
      <c r="G192" s="17"/>
      <c r="H192" s="17"/>
      <c r="I192" s="17"/>
      <c r="J192" s="17"/>
      <c r="K192" s="16"/>
      <c r="L192" s="15"/>
      <c r="M192" s="12" t="e">
        <f>VLOOKUP(#REF!,[5]Tipologías!$B$33:$H$47,4,FALSE)</f>
        <v>#REF!</v>
      </c>
      <c r="N192" s="13" t="e">
        <f t="shared" si="1"/>
        <v>#REF!</v>
      </c>
      <c r="O192" s="12" t="e">
        <f>VLOOKUP(#REF!,[5]Tipologías!$B$33:$H$47,3,FALSE)</f>
        <v>#REF!</v>
      </c>
      <c r="P192" s="12" t="e">
        <f>VLOOKUP(#REF!,[5]Tipologías!$B$33:$H$47,5,FALSE)</f>
        <v>#REF!</v>
      </c>
      <c r="Q192" s="12" t="e">
        <f>VLOOKUP(#REF!,[5]Tipologías!$B$33:$H$47,6,FALSE)</f>
        <v>#REF!</v>
      </c>
      <c r="R192" s="9"/>
      <c r="S192" s="11"/>
      <c r="T192" s="10"/>
    </row>
    <row r="193" spans="1:20" ht="15.6" hidden="1" x14ac:dyDescent="0.25">
      <c r="A193" s="9">
        <v>183</v>
      </c>
      <c r="B193" s="19"/>
      <c r="C193" s="14"/>
      <c r="D193" s="16"/>
      <c r="E193" s="16"/>
      <c r="F193" s="18"/>
      <c r="G193" s="17"/>
      <c r="H193" s="17"/>
      <c r="I193" s="17"/>
      <c r="J193" s="17"/>
      <c r="K193" s="16"/>
      <c r="L193" s="15"/>
      <c r="M193" s="12" t="e">
        <f>VLOOKUP(#REF!,[5]Tipologías!$B$33:$H$47,4,FALSE)</f>
        <v>#REF!</v>
      </c>
      <c r="N193" s="13" t="e">
        <f t="shared" si="1"/>
        <v>#REF!</v>
      </c>
      <c r="O193" s="12" t="e">
        <f>VLOOKUP(#REF!,[5]Tipologías!$B$33:$H$47,3,FALSE)</f>
        <v>#REF!</v>
      </c>
      <c r="P193" s="12" t="e">
        <f>VLOOKUP(#REF!,[5]Tipologías!$B$33:$H$47,5,FALSE)</f>
        <v>#REF!</v>
      </c>
      <c r="Q193" s="12" t="e">
        <f>VLOOKUP(#REF!,[5]Tipologías!$B$33:$H$47,6,FALSE)</f>
        <v>#REF!</v>
      </c>
      <c r="R193" s="9"/>
      <c r="S193" s="20"/>
      <c r="T193" s="10"/>
    </row>
    <row r="194" spans="1:20" ht="15.6" hidden="1" x14ac:dyDescent="0.25">
      <c r="A194" s="9">
        <v>184</v>
      </c>
      <c r="B194" s="19"/>
      <c r="C194" s="14"/>
      <c r="D194" s="16"/>
      <c r="E194" s="16"/>
      <c r="F194" s="18"/>
      <c r="G194" s="17"/>
      <c r="H194" s="17"/>
      <c r="I194" s="17"/>
      <c r="J194" s="17"/>
      <c r="K194" s="16"/>
      <c r="L194" s="15"/>
      <c r="M194" s="12" t="e">
        <f>VLOOKUP(#REF!,[5]Tipologías!$B$33:$H$47,4,FALSE)</f>
        <v>#REF!</v>
      </c>
      <c r="N194" s="13" t="e">
        <f t="shared" si="1"/>
        <v>#REF!</v>
      </c>
      <c r="O194" s="12" t="e">
        <f>VLOOKUP(#REF!,[5]Tipologías!$B$33:$H$47,3,FALSE)</f>
        <v>#REF!</v>
      </c>
      <c r="P194" s="12" t="e">
        <f>VLOOKUP(#REF!,[5]Tipologías!$B$33:$H$47,5,FALSE)</f>
        <v>#REF!</v>
      </c>
      <c r="Q194" s="12" t="e">
        <f>VLOOKUP(#REF!,[5]Tipologías!$B$33:$H$47,6,FALSE)</f>
        <v>#REF!</v>
      </c>
      <c r="R194" s="9"/>
      <c r="S194" s="11"/>
      <c r="T194" s="10"/>
    </row>
    <row r="195" spans="1:20" ht="15.6" hidden="1" x14ac:dyDescent="0.25">
      <c r="A195" s="9">
        <v>185</v>
      </c>
      <c r="B195" s="19"/>
      <c r="C195" s="14"/>
      <c r="D195" s="16"/>
      <c r="E195" s="16"/>
      <c r="F195" s="18"/>
      <c r="G195" s="17"/>
      <c r="H195" s="17"/>
      <c r="I195" s="17"/>
      <c r="J195" s="17"/>
      <c r="K195" s="16"/>
      <c r="L195" s="15"/>
      <c r="M195" s="12" t="e">
        <f>VLOOKUP(#REF!,[5]Tipologías!$B$33:$H$47,4,FALSE)</f>
        <v>#REF!</v>
      </c>
      <c r="N195" s="13" t="e">
        <f t="shared" si="1"/>
        <v>#REF!</v>
      </c>
      <c r="O195" s="12" t="e">
        <f>VLOOKUP(#REF!,[5]Tipologías!$B$33:$H$47,3,FALSE)</f>
        <v>#REF!</v>
      </c>
      <c r="P195" s="12" t="e">
        <f>VLOOKUP(#REF!,[5]Tipologías!$B$33:$H$47,5,FALSE)</f>
        <v>#REF!</v>
      </c>
      <c r="Q195" s="12" t="e">
        <f>VLOOKUP(#REF!,[5]Tipologías!$B$33:$H$47,6,FALSE)</f>
        <v>#REF!</v>
      </c>
      <c r="R195" s="9"/>
      <c r="S195" s="11"/>
      <c r="T195" s="10"/>
    </row>
    <row r="196" spans="1:20" ht="15.6" hidden="1" x14ac:dyDescent="0.25">
      <c r="A196" s="9">
        <v>186</v>
      </c>
      <c r="B196" s="19"/>
      <c r="C196" s="14"/>
      <c r="D196" s="16"/>
      <c r="E196" s="16"/>
      <c r="F196" s="18"/>
      <c r="G196" s="17"/>
      <c r="H196" s="17"/>
      <c r="I196" s="17"/>
      <c r="J196" s="17"/>
      <c r="K196" s="16"/>
      <c r="L196" s="15"/>
      <c r="M196" s="12" t="e">
        <f>VLOOKUP(#REF!,[5]Tipologías!$B$33:$H$47,4,FALSE)</f>
        <v>#REF!</v>
      </c>
      <c r="N196" s="13" t="e">
        <f t="shared" si="1"/>
        <v>#REF!</v>
      </c>
      <c r="O196" s="12" t="e">
        <f>VLOOKUP(#REF!,[5]Tipologías!$B$33:$H$47,3,FALSE)</f>
        <v>#REF!</v>
      </c>
      <c r="P196" s="12" t="e">
        <f>VLOOKUP(#REF!,[5]Tipologías!$B$33:$H$47,5,FALSE)</f>
        <v>#REF!</v>
      </c>
      <c r="Q196" s="12" t="e">
        <f>VLOOKUP(#REF!,[5]Tipologías!$B$33:$H$47,6,FALSE)</f>
        <v>#REF!</v>
      </c>
      <c r="R196" s="9"/>
      <c r="S196" s="11"/>
      <c r="T196" s="10"/>
    </row>
    <row r="197" spans="1:20" ht="15.6" hidden="1" x14ac:dyDescent="0.25">
      <c r="A197" s="9">
        <v>187</v>
      </c>
      <c r="B197" s="19"/>
      <c r="C197" s="14"/>
      <c r="D197" s="16"/>
      <c r="E197" s="16"/>
      <c r="F197" s="18"/>
      <c r="G197" s="17"/>
      <c r="H197" s="17"/>
      <c r="I197" s="17"/>
      <c r="J197" s="17"/>
      <c r="K197" s="16"/>
      <c r="L197" s="15"/>
      <c r="M197" s="12" t="e">
        <f>VLOOKUP(#REF!,[5]Tipologías!$B$33:$H$47,4,FALSE)</f>
        <v>#REF!</v>
      </c>
      <c r="N197" s="13" t="e">
        <f t="shared" si="1"/>
        <v>#REF!</v>
      </c>
      <c r="O197" s="12" t="e">
        <f>VLOOKUP(#REF!,[5]Tipologías!$B$33:$H$47,3,FALSE)</f>
        <v>#REF!</v>
      </c>
      <c r="P197" s="12" t="e">
        <f>VLOOKUP(#REF!,[5]Tipologías!$B$33:$H$47,5,FALSE)</f>
        <v>#REF!</v>
      </c>
      <c r="Q197" s="12" t="e">
        <f>VLOOKUP(#REF!,[5]Tipologías!$B$33:$H$47,6,FALSE)</f>
        <v>#REF!</v>
      </c>
      <c r="R197" s="9"/>
      <c r="S197" s="11"/>
      <c r="T197" s="10"/>
    </row>
    <row r="198" spans="1:20" ht="15.6" hidden="1" x14ac:dyDescent="0.25">
      <c r="A198" s="9">
        <v>188</v>
      </c>
      <c r="B198" s="19"/>
      <c r="C198" s="14"/>
      <c r="D198" s="16"/>
      <c r="E198" s="16"/>
      <c r="F198" s="18"/>
      <c r="G198" s="17"/>
      <c r="H198" s="17"/>
      <c r="I198" s="17"/>
      <c r="J198" s="17"/>
      <c r="K198" s="16"/>
      <c r="L198" s="15"/>
      <c r="M198" s="12" t="e">
        <f>VLOOKUP(#REF!,[5]Tipologías!$B$33:$H$47,4,FALSE)</f>
        <v>#REF!</v>
      </c>
      <c r="N198" s="13" t="e">
        <f t="shared" si="1"/>
        <v>#REF!</v>
      </c>
      <c r="O198" s="12" t="e">
        <f>VLOOKUP(#REF!,[5]Tipologías!$B$33:$H$47,3,FALSE)</f>
        <v>#REF!</v>
      </c>
      <c r="P198" s="12" t="e">
        <f>VLOOKUP(#REF!,[5]Tipologías!$B$33:$H$47,5,FALSE)</f>
        <v>#REF!</v>
      </c>
      <c r="Q198" s="12" t="e">
        <f>VLOOKUP(#REF!,[5]Tipologías!$B$33:$H$47,6,FALSE)</f>
        <v>#REF!</v>
      </c>
      <c r="R198" s="9"/>
      <c r="S198" s="11"/>
      <c r="T198" s="10"/>
    </row>
    <row r="199" spans="1:20" ht="15.6" hidden="1" x14ac:dyDescent="0.25">
      <c r="A199" s="9">
        <v>189</v>
      </c>
      <c r="B199" s="19"/>
      <c r="C199" s="14"/>
      <c r="D199" s="16"/>
      <c r="E199" s="16"/>
      <c r="F199" s="18"/>
      <c r="G199" s="17"/>
      <c r="H199" s="17"/>
      <c r="I199" s="17"/>
      <c r="J199" s="17"/>
      <c r="K199" s="16"/>
      <c r="L199" s="15"/>
      <c r="M199" s="12" t="e">
        <f>VLOOKUP(#REF!,[5]Tipologías!$B$33:$H$47,4,FALSE)</f>
        <v>#REF!</v>
      </c>
      <c r="N199" s="13" t="e">
        <f t="shared" ref="N199:N230" si="2">IF(M199="INFORMACIÓN PÚBLICA","IPB",IF(M199="INFORMACIÓN PÚBLICA CLASIFICADA","IPC",IF(M199="INFORMACIÓN PÚBLICA RESERVADA","IPR",IF(M199="N/A","N/A"))))</f>
        <v>#REF!</v>
      </c>
      <c r="O199" s="12" t="e">
        <f>VLOOKUP(#REF!,[5]Tipologías!$B$33:$H$47,3,FALSE)</f>
        <v>#REF!</v>
      </c>
      <c r="P199" s="12" t="e">
        <f>VLOOKUP(#REF!,[5]Tipologías!$B$33:$H$47,5,FALSE)</f>
        <v>#REF!</v>
      </c>
      <c r="Q199" s="12" t="e">
        <f>VLOOKUP(#REF!,[5]Tipologías!$B$33:$H$47,6,FALSE)</f>
        <v>#REF!</v>
      </c>
      <c r="R199" s="9"/>
      <c r="S199" s="11"/>
      <c r="T199" s="10"/>
    </row>
    <row r="200" spans="1:20" ht="15.6" hidden="1" x14ac:dyDescent="0.25">
      <c r="A200" s="9">
        <v>190</v>
      </c>
      <c r="B200" s="19"/>
      <c r="C200" s="14"/>
      <c r="D200" s="16"/>
      <c r="E200" s="16"/>
      <c r="F200" s="18"/>
      <c r="G200" s="17"/>
      <c r="H200" s="17"/>
      <c r="I200" s="17"/>
      <c r="J200" s="17"/>
      <c r="K200" s="16"/>
      <c r="L200" s="15"/>
      <c r="M200" s="12" t="e">
        <f>VLOOKUP(#REF!,[5]Tipologías!$B$33:$H$47,4,FALSE)</f>
        <v>#REF!</v>
      </c>
      <c r="N200" s="13" t="e">
        <f t="shared" si="2"/>
        <v>#REF!</v>
      </c>
      <c r="O200" s="12" t="e">
        <f>VLOOKUP(#REF!,[5]Tipologías!$B$33:$H$47,3,FALSE)</f>
        <v>#REF!</v>
      </c>
      <c r="P200" s="12" t="e">
        <f>VLOOKUP(#REF!,[5]Tipologías!$B$33:$H$47,5,FALSE)</f>
        <v>#REF!</v>
      </c>
      <c r="Q200" s="12" t="e">
        <f>VLOOKUP(#REF!,[5]Tipologías!$B$33:$H$47,6,FALSE)</f>
        <v>#REF!</v>
      </c>
      <c r="R200" s="9"/>
      <c r="S200" s="11"/>
      <c r="T200" s="10"/>
    </row>
    <row r="201" spans="1:20" ht="15.6" hidden="1" x14ac:dyDescent="0.25">
      <c r="A201" s="9">
        <v>191</v>
      </c>
      <c r="B201" s="19"/>
      <c r="C201" s="14"/>
      <c r="D201" s="16"/>
      <c r="E201" s="16"/>
      <c r="F201" s="18"/>
      <c r="G201" s="17"/>
      <c r="H201" s="17"/>
      <c r="I201" s="17"/>
      <c r="J201" s="17"/>
      <c r="K201" s="16"/>
      <c r="L201" s="15"/>
      <c r="M201" s="12" t="e">
        <f>VLOOKUP(#REF!,[5]Tipologías!$B$33:$H$47,4,FALSE)</f>
        <v>#REF!</v>
      </c>
      <c r="N201" s="13" t="e">
        <f t="shared" si="2"/>
        <v>#REF!</v>
      </c>
      <c r="O201" s="12" t="e">
        <f>VLOOKUP(#REF!,[5]Tipologías!$B$33:$H$47,3,FALSE)</f>
        <v>#REF!</v>
      </c>
      <c r="P201" s="12" t="e">
        <f>VLOOKUP(#REF!,[5]Tipologías!$B$33:$H$47,5,FALSE)</f>
        <v>#REF!</v>
      </c>
      <c r="Q201" s="12" t="e">
        <f>VLOOKUP(#REF!,[5]Tipologías!$B$33:$H$47,6,FALSE)</f>
        <v>#REF!</v>
      </c>
      <c r="R201" s="9"/>
      <c r="S201" s="11"/>
      <c r="T201" s="10"/>
    </row>
    <row r="202" spans="1:20" ht="15.6" hidden="1" x14ac:dyDescent="0.25">
      <c r="A202" s="9">
        <v>192</v>
      </c>
      <c r="B202" s="19"/>
      <c r="C202" s="14"/>
      <c r="D202" s="16"/>
      <c r="E202" s="16"/>
      <c r="F202" s="18"/>
      <c r="G202" s="17"/>
      <c r="H202" s="17"/>
      <c r="I202" s="17"/>
      <c r="J202" s="17"/>
      <c r="K202" s="16"/>
      <c r="L202" s="15"/>
      <c r="M202" s="12" t="e">
        <f>VLOOKUP(#REF!,[5]Tipologías!$B$33:$H$47,4,FALSE)</f>
        <v>#REF!</v>
      </c>
      <c r="N202" s="13" t="e">
        <f t="shared" si="2"/>
        <v>#REF!</v>
      </c>
      <c r="O202" s="12" t="e">
        <f>VLOOKUP(#REF!,[5]Tipologías!$B$33:$H$47,3,FALSE)</f>
        <v>#REF!</v>
      </c>
      <c r="P202" s="12" t="e">
        <f>VLOOKUP(#REF!,[5]Tipologías!$B$33:$H$47,5,FALSE)</f>
        <v>#REF!</v>
      </c>
      <c r="Q202" s="12" t="e">
        <f>VLOOKUP(#REF!,[5]Tipologías!$B$33:$H$47,6,FALSE)</f>
        <v>#REF!</v>
      </c>
      <c r="R202" s="9"/>
      <c r="S202" s="11"/>
      <c r="T202" s="10"/>
    </row>
    <row r="203" spans="1:20" ht="15.6" hidden="1" x14ac:dyDescent="0.25">
      <c r="A203" s="9">
        <v>193</v>
      </c>
      <c r="B203" s="19"/>
      <c r="C203" s="14"/>
      <c r="D203" s="16"/>
      <c r="E203" s="16"/>
      <c r="F203" s="18"/>
      <c r="G203" s="17"/>
      <c r="H203" s="17"/>
      <c r="I203" s="17"/>
      <c r="J203" s="17"/>
      <c r="K203" s="16"/>
      <c r="L203" s="15"/>
      <c r="M203" s="12" t="e">
        <f>VLOOKUP(#REF!,[5]Tipologías!$B$33:$H$47,4,FALSE)</f>
        <v>#REF!</v>
      </c>
      <c r="N203" s="13" t="e">
        <f t="shared" si="2"/>
        <v>#REF!</v>
      </c>
      <c r="O203" s="12" t="e">
        <f>VLOOKUP(#REF!,[5]Tipologías!$B$33:$H$47,3,FALSE)</f>
        <v>#REF!</v>
      </c>
      <c r="P203" s="12" t="e">
        <f>VLOOKUP(#REF!,[5]Tipologías!$B$33:$H$47,5,FALSE)</f>
        <v>#REF!</v>
      </c>
      <c r="Q203" s="12" t="e">
        <f>VLOOKUP(#REF!,[5]Tipologías!$B$33:$H$47,6,FALSE)</f>
        <v>#REF!</v>
      </c>
      <c r="R203" s="9"/>
      <c r="S203" s="11"/>
      <c r="T203" s="10"/>
    </row>
    <row r="204" spans="1:20" ht="15.6" hidden="1" x14ac:dyDescent="0.25">
      <c r="A204" s="9">
        <v>194</v>
      </c>
      <c r="B204" s="19"/>
      <c r="C204" s="14"/>
      <c r="D204" s="16"/>
      <c r="E204" s="16"/>
      <c r="F204" s="18"/>
      <c r="G204" s="17"/>
      <c r="H204" s="17"/>
      <c r="I204" s="17"/>
      <c r="J204" s="17"/>
      <c r="K204" s="16"/>
      <c r="L204" s="15"/>
      <c r="M204" s="12" t="e">
        <f>VLOOKUP(#REF!,[5]Tipologías!$B$33:$H$47,4,FALSE)</f>
        <v>#REF!</v>
      </c>
      <c r="N204" s="13" t="e">
        <f t="shared" si="2"/>
        <v>#REF!</v>
      </c>
      <c r="O204" s="12" t="e">
        <f>VLOOKUP(#REF!,[5]Tipologías!$B$33:$H$47,3,FALSE)</f>
        <v>#REF!</v>
      </c>
      <c r="P204" s="12" t="e">
        <f>VLOOKUP(#REF!,[5]Tipologías!$B$33:$H$47,5,FALSE)</f>
        <v>#REF!</v>
      </c>
      <c r="Q204" s="12" t="e">
        <f>VLOOKUP(#REF!,[5]Tipologías!$B$33:$H$47,6,FALSE)</f>
        <v>#REF!</v>
      </c>
      <c r="R204" s="9"/>
      <c r="S204" s="11"/>
      <c r="T204" s="10"/>
    </row>
    <row r="205" spans="1:20" ht="15.6" hidden="1" x14ac:dyDescent="0.25">
      <c r="A205" s="9">
        <v>195</v>
      </c>
      <c r="B205" s="19"/>
      <c r="C205" s="14"/>
      <c r="D205" s="16"/>
      <c r="E205" s="16"/>
      <c r="F205" s="18"/>
      <c r="G205" s="17"/>
      <c r="H205" s="17"/>
      <c r="I205" s="17"/>
      <c r="J205" s="17"/>
      <c r="K205" s="16"/>
      <c r="L205" s="15"/>
      <c r="M205" s="12" t="e">
        <f>VLOOKUP(#REF!,[5]Tipologías!$B$33:$H$47,4,FALSE)</f>
        <v>#REF!</v>
      </c>
      <c r="N205" s="13" t="e">
        <f t="shared" si="2"/>
        <v>#REF!</v>
      </c>
      <c r="O205" s="12" t="e">
        <f>VLOOKUP(#REF!,[5]Tipologías!$B$33:$H$47,3,FALSE)</f>
        <v>#REF!</v>
      </c>
      <c r="P205" s="12" t="e">
        <f>VLOOKUP(#REF!,[5]Tipologías!$B$33:$H$47,5,FALSE)</f>
        <v>#REF!</v>
      </c>
      <c r="Q205" s="12" t="e">
        <f>VLOOKUP(#REF!,[5]Tipologías!$B$33:$H$47,6,FALSE)</f>
        <v>#REF!</v>
      </c>
      <c r="R205" s="9"/>
      <c r="S205" s="11"/>
      <c r="T205" s="10"/>
    </row>
    <row r="206" spans="1:20" ht="15.6" hidden="1" x14ac:dyDescent="0.25">
      <c r="A206" s="9">
        <v>196</v>
      </c>
      <c r="B206" s="19"/>
      <c r="C206" s="14"/>
      <c r="D206" s="16"/>
      <c r="E206" s="16"/>
      <c r="F206" s="18"/>
      <c r="G206" s="17"/>
      <c r="H206" s="17"/>
      <c r="I206" s="17"/>
      <c r="J206" s="17"/>
      <c r="K206" s="16"/>
      <c r="L206" s="15"/>
      <c r="M206" s="12" t="e">
        <f>VLOOKUP(#REF!,[5]Tipologías!$B$33:$H$47,4,FALSE)</f>
        <v>#REF!</v>
      </c>
      <c r="N206" s="13" t="e">
        <f t="shared" si="2"/>
        <v>#REF!</v>
      </c>
      <c r="O206" s="12" t="e">
        <f>VLOOKUP(#REF!,[5]Tipologías!$B$33:$H$47,3,FALSE)</f>
        <v>#REF!</v>
      </c>
      <c r="P206" s="12" t="e">
        <f>VLOOKUP(#REF!,[5]Tipologías!$B$33:$H$47,5,FALSE)</f>
        <v>#REF!</v>
      </c>
      <c r="Q206" s="12" t="e">
        <f>VLOOKUP(#REF!,[5]Tipologías!$B$33:$H$47,6,FALSE)</f>
        <v>#REF!</v>
      </c>
      <c r="R206" s="9"/>
      <c r="S206" s="11"/>
      <c r="T206" s="10"/>
    </row>
    <row r="207" spans="1:20" ht="15.6" hidden="1" x14ac:dyDescent="0.25">
      <c r="A207" s="9">
        <v>197</v>
      </c>
      <c r="B207" s="19"/>
      <c r="C207" s="14"/>
      <c r="D207" s="16"/>
      <c r="E207" s="16"/>
      <c r="F207" s="18"/>
      <c r="G207" s="17"/>
      <c r="H207" s="17"/>
      <c r="I207" s="17"/>
      <c r="J207" s="17"/>
      <c r="K207" s="16"/>
      <c r="L207" s="15"/>
      <c r="M207" s="12" t="e">
        <f>VLOOKUP(#REF!,[5]Tipologías!$B$33:$H$47,4,FALSE)</f>
        <v>#REF!</v>
      </c>
      <c r="N207" s="13" t="e">
        <f t="shared" si="2"/>
        <v>#REF!</v>
      </c>
      <c r="O207" s="12" t="e">
        <f>VLOOKUP(#REF!,[5]Tipologías!$B$33:$H$47,3,FALSE)</f>
        <v>#REF!</v>
      </c>
      <c r="P207" s="12" t="e">
        <f>VLOOKUP(#REF!,[5]Tipologías!$B$33:$H$47,5,FALSE)</f>
        <v>#REF!</v>
      </c>
      <c r="Q207" s="12" t="e">
        <f>VLOOKUP(#REF!,[5]Tipologías!$B$33:$H$47,6,FALSE)</f>
        <v>#REF!</v>
      </c>
      <c r="R207" s="9"/>
      <c r="S207" s="11"/>
      <c r="T207" s="10"/>
    </row>
    <row r="208" spans="1:20" ht="15.6" hidden="1" x14ac:dyDescent="0.25">
      <c r="A208" s="9">
        <v>198</v>
      </c>
      <c r="B208" s="19"/>
      <c r="C208" s="14"/>
      <c r="D208" s="16"/>
      <c r="E208" s="16"/>
      <c r="F208" s="18"/>
      <c r="G208" s="17"/>
      <c r="H208" s="17"/>
      <c r="I208" s="17"/>
      <c r="J208" s="17"/>
      <c r="K208" s="16"/>
      <c r="L208" s="15"/>
      <c r="M208" s="12" t="e">
        <f>VLOOKUP(#REF!,[5]Tipologías!$B$33:$H$47,4,FALSE)</f>
        <v>#REF!</v>
      </c>
      <c r="N208" s="13" t="e">
        <f t="shared" si="2"/>
        <v>#REF!</v>
      </c>
      <c r="O208" s="12" t="e">
        <f>VLOOKUP(#REF!,[5]Tipologías!$B$33:$H$47,3,FALSE)</f>
        <v>#REF!</v>
      </c>
      <c r="P208" s="12" t="e">
        <f>VLOOKUP(#REF!,[5]Tipologías!$B$33:$H$47,5,FALSE)</f>
        <v>#REF!</v>
      </c>
      <c r="Q208" s="12" t="e">
        <f>VLOOKUP(#REF!,[5]Tipologías!$B$33:$H$47,6,FALSE)</f>
        <v>#REF!</v>
      </c>
      <c r="R208" s="9"/>
      <c r="S208" s="11"/>
      <c r="T208" s="10"/>
    </row>
    <row r="209" spans="1:20" ht="15.6" hidden="1" x14ac:dyDescent="0.25">
      <c r="A209" s="9">
        <v>199</v>
      </c>
      <c r="B209" s="19"/>
      <c r="C209" s="14"/>
      <c r="D209" s="16"/>
      <c r="E209" s="16"/>
      <c r="F209" s="18"/>
      <c r="G209" s="17"/>
      <c r="H209" s="17"/>
      <c r="I209" s="17"/>
      <c r="J209" s="17"/>
      <c r="K209" s="16"/>
      <c r="L209" s="15"/>
      <c r="M209" s="12" t="e">
        <f>VLOOKUP(#REF!,[5]Tipologías!$B$33:$H$47,4,FALSE)</f>
        <v>#REF!</v>
      </c>
      <c r="N209" s="13" t="e">
        <f t="shared" si="2"/>
        <v>#REF!</v>
      </c>
      <c r="O209" s="12" t="e">
        <f>VLOOKUP(#REF!,[5]Tipologías!$B$33:$H$47,3,FALSE)</f>
        <v>#REF!</v>
      </c>
      <c r="P209" s="12" t="e">
        <f>VLOOKUP(#REF!,[5]Tipologías!$B$33:$H$47,5,FALSE)</f>
        <v>#REF!</v>
      </c>
      <c r="Q209" s="12" t="e">
        <f>VLOOKUP(#REF!,[5]Tipologías!$B$33:$H$47,6,FALSE)</f>
        <v>#REF!</v>
      </c>
      <c r="R209" s="9"/>
      <c r="S209" s="11"/>
      <c r="T209" s="10"/>
    </row>
    <row r="210" spans="1:20" ht="15.6" hidden="1" x14ac:dyDescent="0.25">
      <c r="A210" s="9">
        <v>200</v>
      </c>
      <c r="B210" s="19"/>
      <c r="C210" s="14"/>
      <c r="D210" s="16"/>
      <c r="E210" s="16"/>
      <c r="F210" s="18"/>
      <c r="G210" s="17"/>
      <c r="H210" s="17"/>
      <c r="I210" s="17"/>
      <c r="J210" s="17"/>
      <c r="K210" s="16"/>
      <c r="L210" s="15"/>
      <c r="M210" s="12" t="e">
        <f>VLOOKUP(#REF!,[5]Tipologías!$B$33:$H$47,4,FALSE)</f>
        <v>#REF!</v>
      </c>
      <c r="N210" s="13" t="e">
        <f t="shared" si="2"/>
        <v>#REF!</v>
      </c>
      <c r="O210" s="12" t="e">
        <f>VLOOKUP(#REF!,[5]Tipologías!$B$33:$H$47,3,FALSE)</f>
        <v>#REF!</v>
      </c>
      <c r="P210" s="12" t="e">
        <f>VLOOKUP(#REF!,[5]Tipologías!$B$33:$H$47,5,FALSE)</f>
        <v>#REF!</v>
      </c>
      <c r="Q210" s="12" t="e">
        <f>VLOOKUP(#REF!,[5]Tipologías!$B$33:$H$47,6,FALSE)</f>
        <v>#REF!</v>
      </c>
      <c r="R210" s="9"/>
      <c r="S210" s="11"/>
      <c r="T210" s="10"/>
    </row>
    <row r="211" spans="1:20" ht="15.6" hidden="1" x14ac:dyDescent="0.25">
      <c r="A211" s="9">
        <v>201</v>
      </c>
      <c r="B211" s="19"/>
      <c r="C211" s="14"/>
      <c r="D211" s="16"/>
      <c r="E211" s="16"/>
      <c r="F211" s="18"/>
      <c r="G211" s="17"/>
      <c r="H211" s="17"/>
      <c r="I211" s="17"/>
      <c r="J211" s="17"/>
      <c r="K211" s="16"/>
      <c r="L211" s="15"/>
      <c r="M211" s="12" t="e">
        <f>VLOOKUP(#REF!,[5]Tipologías!$B$33:$H$47,4,FALSE)</f>
        <v>#REF!</v>
      </c>
      <c r="N211" s="13" t="e">
        <f t="shared" si="2"/>
        <v>#REF!</v>
      </c>
      <c r="O211" s="12" t="e">
        <f>VLOOKUP(#REF!,[5]Tipologías!$B$33:$H$47,3,FALSE)</f>
        <v>#REF!</v>
      </c>
      <c r="P211" s="12" t="e">
        <f>VLOOKUP(#REF!,[5]Tipologías!$B$33:$H$47,5,FALSE)</f>
        <v>#REF!</v>
      </c>
      <c r="Q211" s="12" t="e">
        <f>VLOOKUP(#REF!,[5]Tipologías!$B$33:$H$47,6,FALSE)</f>
        <v>#REF!</v>
      </c>
      <c r="R211" s="9"/>
      <c r="S211" s="11"/>
      <c r="T211" s="10"/>
    </row>
    <row r="212" spans="1:20" ht="15.6" hidden="1" x14ac:dyDescent="0.25">
      <c r="A212" s="9">
        <v>202</v>
      </c>
      <c r="B212" s="19"/>
      <c r="C212" s="14"/>
      <c r="D212" s="16"/>
      <c r="E212" s="16"/>
      <c r="F212" s="18"/>
      <c r="G212" s="17"/>
      <c r="H212" s="17"/>
      <c r="I212" s="17"/>
      <c r="J212" s="17"/>
      <c r="K212" s="16"/>
      <c r="L212" s="15"/>
      <c r="M212" s="12" t="e">
        <f>VLOOKUP(#REF!,[5]Tipologías!$B$33:$H$47,4,FALSE)</f>
        <v>#REF!</v>
      </c>
      <c r="N212" s="13" t="e">
        <f t="shared" si="2"/>
        <v>#REF!</v>
      </c>
      <c r="O212" s="12" t="e">
        <f>VLOOKUP(#REF!,[5]Tipologías!$B$33:$H$47,3,FALSE)</f>
        <v>#REF!</v>
      </c>
      <c r="P212" s="12" t="e">
        <f>VLOOKUP(#REF!,[5]Tipologías!$B$33:$H$47,5,FALSE)</f>
        <v>#REF!</v>
      </c>
      <c r="Q212" s="12" t="e">
        <f>VLOOKUP(#REF!,[5]Tipologías!$B$33:$H$47,6,FALSE)</f>
        <v>#REF!</v>
      </c>
      <c r="R212" s="9"/>
      <c r="S212" s="11"/>
      <c r="T212" s="10"/>
    </row>
    <row r="213" spans="1:20" ht="15.6" hidden="1" x14ac:dyDescent="0.25">
      <c r="A213" s="9">
        <v>203</v>
      </c>
      <c r="B213" s="19"/>
      <c r="C213" s="14"/>
      <c r="D213" s="16"/>
      <c r="E213" s="16"/>
      <c r="F213" s="18"/>
      <c r="G213" s="17"/>
      <c r="H213" s="17"/>
      <c r="I213" s="17"/>
      <c r="J213" s="17"/>
      <c r="K213" s="16"/>
      <c r="L213" s="15"/>
      <c r="M213" s="12" t="e">
        <f>VLOOKUP(#REF!,[5]Tipologías!$B$33:$H$47,4,FALSE)</f>
        <v>#REF!</v>
      </c>
      <c r="N213" s="13" t="e">
        <f t="shared" si="2"/>
        <v>#REF!</v>
      </c>
      <c r="O213" s="12" t="e">
        <f>VLOOKUP(#REF!,[5]Tipologías!$B$33:$H$47,3,FALSE)</f>
        <v>#REF!</v>
      </c>
      <c r="P213" s="12" t="e">
        <f>VLOOKUP(#REF!,[5]Tipologías!$B$33:$H$47,5,FALSE)</f>
        <v>#REF!</v>
      </c>
      <c r="Q213" s="12" t="e">
        <f>VLOOKUP(#REF!,[5]Tipologías!$B$33:$H$47,6,FALSE)</f>
        <v>#REF!</v>
      </c>
      <c r="R213" s="9"/>
      <c r="S213" s="20"/>
      <c r="T213" s="10"/>
    </row>
    <row r="214" spans="1:20" ht="15.6" hidden="1" x14ac:dyDescent="0.25">
      <c r="A214" s="9">
        <v>204</v>
      </c>
      <c r="B214" s="19"/>
      <c r="C214" s="14"/>
      <c r="D214" s="16"/>
      <c r="E214" s="16"/>
      <c r="F214" s="18"/>
      <c r="G214" s="17"/>
      <c r="H214" s="17"/>
      <c r="I214" s="17"/>
      <c r="J214" s="17"/>
      <c r="K214" s="16"/>
      <c r="L214" s="15"/>
      <c r="M214" s="12" t="e">
        <f>VLOOKUP(#REF!,[5]Tipologías!$B$33:$H$47,4,FALSE)</f>
        <v>#REF!</v>
      </c>
      <c r="N214" s="13" t="e">
        <f t="shared" si="2"/>
        <v>#REF!</v>
      </c>
      <c r="O214" s="12" t="e">
        <f>VLOOKUP(#REF!,[5]Tipologías!$B$33:$H$47,3,FALSE)</f>
        <v>#REF!</v>
      </c>
      <c r="P214" s="12" t="e">
        <f>VLOOKUP(#REF!,[5]Tipologías!$B$33:$H$47,5,FALSE)</f>
        <v>#REF!</v>
      </c>
      <c r="Q214" s="12" t="e">
        <f>VLOOKUP(#REF!,[5]Tipologías!$B$33:$H$47,6,FALSE)</f>
        <v>#REF!</v>
      </c>
      <c r="R214" s="9"/>
      <c r="S214" s="11"/>
      <c r="T214" s="10"/>
    </row>
    <row r="215" spans="1:20" ht="15.6" hidden="1" x14ac:dyDescent="0.25">
      <c r="A215" s="9">
        <v>205</v>
      </c>
      <c r="B215" s="19"/>
      <c r="C215" s="14"/>
      <c r="D215" s="16"/>
      <c r="E215" s="16"/>
      <c r="F215" s="18"/>
      <c r="G215" s="17"/>
      <c r="H215" s="17"/>
      <c r="I215" s="17"/>
      <c r="J215" s="17"/>
      <c r="K215" s="16"/>
      <c r="L215" s="15"/>
      <c r="M215" s="12" t="e">
        <f>VLOOKUP(#REF!,[5]Tipologías!$B$33:$H$47,4,FALSE)</f>
        <v>#REF!</v>
      </c>
      <c r="N215" s="13" t="e">
        <f t="shared" si="2"/>
        <v>#REF!</v>
      </c>
      <c r="O215" s="12" t="e">
        <f>VLOOKUP(#REF!,[5]Tipologías!$B$33:$H$47,3,FALSE)</f>
        <v>#REF!</v>
      </c>
      <c r="P215" s="12" t="e">
        <f>VLOOKUP(#REF!,[5]Tipologías!$B$33:$H$47,5,FALSE)</f>
        <v>#REF!</v>
      </c>
      <c r="Q215" s="12" t="e">
        <f>VLOOKUP(#REF!,[5]Tipologías!$B$33:$H$47,6,FALSE)</f>
        <v>#REF!</v>
      </c>
      <c r="R215" s="9"/>
      <c r="S215" s="11"/>
      <c r="T215" s="10"/>
    </row>
    <row r="216" spans="1:20" ht="15.6" hidden="1" x14ac:dyDescent="0.25">
      <c r="A216" s="9">
        <v>206</v>
      </c>
      <c r="B216" s="19"/>
      <c r="C216" s="14"/>
      <c r="D216" s="16"/>
      <c r="E216" s="16"/>
      <c r="F216" s="18"/>
      <c r="G216" s="17"/>
      <c r="H216" s="17"/>
      <c r="I216" s="17"/>
      <c r="J216" s="17"/>
      <c r="K216" s="16"/>
      <c r="L216" s="15"/>
      <c r="M216" s="12" t="e">
        <f>VLOOKUP(#REF!,[5]Tipologías!$B$33:$H$47,4,FALSE)</f>
        <v>#REF!</v>
      </c>
      <c r="N216" s="13" t="e">
        <f t="shared" si="2"/>
        <v>#REF!</v>
      </c>
      <c r="O216" s="12" t="e">
        <f>VLOOKUP(#REF!,[5]Tipologías!$B$33:$H$47,3,FALSE)</f>
        <v>#REF!</v>
      </c>
      <c r="P216" s="12" t="e">
        <f>VLOOKUP(#REF!,[5]Tipologías!$B$33:$H$47,5,FALSE)</f>
        <v>#REF!</v>
      </c>
      <c r="Q216" s="12" t="e">
        <f>VLOOKUP(#REF!,[5]Tipologías!$B$33:$H$47,6,FALSE)</f>
        <v>#REF!</v>
      </c>
      <c r="R216" s="9"/>
      <c r="S216" s="11"/>
      <c r="T216" s="10"/>
    </row>
    <row r="217" spans="1:20" ht="15.6" hidden="1" x14ac:dyDescent="0.25">
      <c r="A217" s="9">
        <v>207</v>
      </c>
      <c r="B217" s="19"/>
      <c r="C217" s="14"/>
      <c r="D217" s="16"/>
      <c r="E217" s="16"/>
      <c r="F217" s="18"/>
      <c r="G217" s="17"/>
      <c r="H217" s="17"/>
      <c r="I217" s="17"/>
      <c r="J217" s="17"/>
      <c r="K217" s="16"/>
      <c r="L217" s="15"/>
      <c r="M217" s="12" t="e">
        <f>VLOOKUP(#REF!,[5]Tipologías!$B$33:$H$47,4,FALSE)</f>
        <v>#REF!</v>
      </c>
      <c r="N217" s="13" t="e">
        <f t="shared" si="2"/>
        <v>#REF!</v>
      </c>
      <c r="O217" s="12" t="e">
        <f>VLOOKUP(#REF!,[5]Tipologías!$B$33:$H$47,3,FALSE)</f>
        <v>#REF!</v>
      </c>
      <c r="P217" s="12" t="e">
        <f>VLOOKUP(#REF!,[5]Tipologías!$B$33:$H$47,5,FALSE)</f>
        <v>#REF!</v>
      </c>
      <c r="Q217" s="12" t="e">
        <f>VLOOKUP(#REF!,[5]Tipologías!$B$33:$H$47,6,FALSE)</f>
        <v>#REF!</v>
      </c>
      <c r="R217" s="9"/>
      <c r="S217" s="11"/>
      <c r="T217" s="10"/>
    </row>
    <row r="218" spans="1:20" ht="15.6" hidden="1" x14ac:dyDescent="0.25">
      <c r="A218" s="9">
        <v>208</v>
      </c>
      <c r="B218" s="19"/>
      <c r="C218" s="14"/>
      <c r="D218" s="16"/>
      <c r="E218" s="16"/>
      <c r="F218" s="18"/>
      <c r="G218" s="17"/>
      <c r="H218" s="17"/>
      <c r="I218" s="17"/>
      <c r="J218" s="17"/>
      <c r="K218" s="16"/>
      <c r="L218" s="15"/>
      <c r="M218" s="12" t="e">
        <f>VLOOKUP(#REF!,[5]Tipologías!$B$33:$H$47,4,FALSE)</f>
        <v>#REF!</v>
      </c>
      <c r="N218" s="13" t="e">
        <f t="shared" si="2"/>
        <v>#REF!</v>
      </c>
      <c r="O218" s="12" t="e">
        <f>VLOOKUP(#REF!,[5]Tipologías!$B$33:$H$47,3,FALSE)</f>
        <v>#REF!</v>
      </c>
      <c r="P218" s="12" t="e">
        <f>VLOOKUP(#REF!,[5]Tipologías!$B$33:$H$47,5,FALSE)</f>
        <v>#REF!</v>
      </c>
      <c r="Q218" s="12" t="e">
        <f>VLOOKUP(#REF!,[5]Tipologías!$B$33:$H$47,6,FALSE)</f>
        <v>#REF!</v>
      </c>
      <c r="R218" s="9"/>
      <c r="S218" s="11"/>
      <c r="T218" s="10"/>
    </row>
    <row r="219" spans="1:20" ht="15.6" hidden="1" x14ac:dyDescent="0.25">
      <c r="A219" s="9">
        <v>209</v>
      </c>
      <c r="B219" s="19"/>
      <c r="C219" s="14"/>
      <c r="D219" s="16"/>
      <c r="E219" s="16"/>
      <c r="F219" s="18"/>
      <c r="G219" s="17"/>
      <c r="H219" s="17"/>
      <c r="I219" s="17"/>
      <c r="J219" s="17"/>
      <c r="K219" s="16"/>
      <c r="L219" s="15"/>
      <c r="M219" s="12" t="e">
        <f>VLOOKUP(#REF!,[5]Tipologías!$B$33:$H$47,4,FALSE)</f>
        <v>#REF!</v>
      </c>
      <c r="N219" s="13" t="e">
        <f t="shared" si="2"/>
        <v>#REF!</v>
      </c>
      <c r="O219" s="12" t="e">
        <f>VLOOKUP(#REF!,[5]Tipologías!$B$33:$H$47,3,FALSE)</f>
        <v>#REF!</v>
      </c>
      <c r="P219" s="12" t="e">
        <f>VLOOKUP(#REF!,[5]Tipologías!$B$33:$H$47,5,FALSE)</f>
        <v>#REF!</v>
      </c>
      <c r="Q219" s="12" t="e">
        <f>VLOOKUP(#REF!,[5]Tipologías!$B$33:$H$47,6,FALSE)</f>
        <v>#REF!</v>
      </c>
      <c r="R219" s="9"/>
      <c r="S219" s="11"/>
      <c r="T219" s="10"/>
    </row>
    <row r="220" spans="1:20" ht="15.6" hidden="1" x14ac:dyDescent="0.25">
      <c r="A220" s="9">
        <v>210</v>
      </c>
      <c r="B220" s="19"/>
      <c r="C220" s="14"/>
      <c r="D220" s="16"/>
      <c r="E220" s="16"/>
      <c r="F220" s="18"/>
      <c r="G220" s="17"/>
      <c r="H220" s="17"/>
      <c r="I220" s="17"/>
      <c r="J220" s="17"/>
      <c r="K220" s="16"/>
      <c r="L220" s="15"/>
      <c r="M220" s="12" t="e">
        <f>VLOOKUP(#REF!,[5]Tipologías!$B$33:$H$47,4,FALSE)</f>
        <v>#REF!</v>
      </c>
      <c r="N220" s="13" t="e">
        <f t="shared" si="2"/>
        <v>#REF!</v>
      </c>
      <c r="O220" s="12" t="e">
        <f>VLOOKUP(#REF!,[5]Tipologías!$B$33:$H$47,3,FALSE)</f>
        <v>#REF!</v>
      </c>
      <c r="P220" s="12" t="e">
        <f>VLOOKUP(#REF!,[5]Tipologías!$B$33:$H$47,5,FALSE)</f>
        <v>#REF!</v>
      </c>
      <c r="Q220" s="12" t="e">
        <f>VLOOKUP(#REF!,[5]Tipologías!$B$33:$H$47,6,FALSE)</f>
        <v>#REF!</v>
      </c>
      <c r="R220" s="9"/>
      <c r="S220" s="11"/>
      <c r="T220" s="10"/>
    </row>
    <row r="221" spans="1:20" ht="15.6" hidden="1" x14ac:dyDescent="0.25">
      <c r="A221" s="9">
        <v>211</v>
      </c>
      <c r="B221" s="19"/>
      <c r="C221" s="14"/>
      <c r="D221" s="16"/>
      <c r="E221" s="16"/>
      <c r="F221" s="18"/>
      <c r="G221" s="17"/>
      <c r="H221" s="17"/>
      <c r="I221" s="17"/>
      <c r="J221" s="17"/>
      <c r="K221" s="16"/>
      <c r="L221" s="15"/>
      <c r="M221" s="12" t="e">
        <f>VLOOKUP(#REF!,[5]Tipologías!$B$33:$H$47,4,FALSE)</f>
        <v>#REF!</v>
      </c>
      <c r="N221" s="13" t="e">
        <f t="shared" si="2"/>
        <v>#REF!</v>
      </c>
      <c r="O221" s="12" t="e">
        <f>VLOOKUP(#REF!,[5]Tipologías!$B$33:$H$47,3,FALSE)</f>
        <v>#REF!</v>
      </c>
      <c r="P221" s="12" t="e">
        <f>VLOOKUP(#REF!,[5]Tipologías!$B$33:$H$47,5,FALSE)</f>
        <v>#REF!</v>
      </c>
      <c r="Q221" s="12" t="e">
        <f>VLOOKUP(#REF!,[5]Tipologías!$B$33:$H$47,6,FALSE)</f>
        <v>#REF!</v>
      </c>
      <c r="R221" s="9"/>
      <c r="S221" s="11"/>
      <c r="T221" s="10"/>
    </row>
    <row r="222" spans="1:20" ht="15.6" hidden="1" x14ac:dyDescent="0.25">
      <c r="A222" s="9">
        <v>212</v>
      </c>
      <c r="B222" s="19"/>
      <c r="C222" s="14"/>
      <c r="D222" s="16"/>
      <c r="E222" s="16"/>
      <c r="F222" s="18"/>
      <c r="G222" s="17"/>
      <c r="H222" s="17"/>
      <c r="I222" s="17"/>
      <c r="J222" s="17"/>
      <c r="K222" s="16"/>
      <c r="L222" s="15"/>
      <c r="M222" s="12" t="e">
        <f>VLOOKUP(#REF!,[5]Tipologías!$B$33:$H$47,4,FALSE)</f>
        <v>#REF!</v>
      </c>
      <c r="N222" s="13" t="e">
        <f t="shared" si="2"/>
        <v>#REF!</v>
      </c>
      <c r="O222" s="12" t="e">
        <f>VLOOKUP(#REF!,[5]Tipologías!$B$33:$H$47,3,FALSE)</f>
        <v>#REF!</v>
      </c>
      <c r="P222" s="12" t="e">
        <f>VLOOKUP(#REF!,[5]Tipologías!$B$33:$H$47,5,FALSE)</f>
        <v>#REF!</v>
      </c>
      <c r="Q222" s="12" t="e">
        <f>VLOOKUP(#REF!,[5]Tipologías!$B$33:$H$47,6,FALSE)</f>
        <v>#REF!</v>
      </c>
      <c r="R222" s="9"/>
      <c r="S222" s="11"/>
      <c r="T222" s="10"/>
    </row>
    <row r="223" spans="1:20" ht="15.6" hidden="1" x14ac:dyDescent="0.25">
      <c r="A223" s="9">
        <v>213</v>
      </c>
      <c r="B223" s="19"/>
      <c r="C223" s="14"/>
      <c r="D223" s="16"/>
      <c r="E223" s="16"/>
      <c r="F223" s="18"/>
      <c r="G223" s="17"/>
      <c r="H223" s="17"/>
      <c r="I223" s="17"/>
      <c r="J223" s="17"/>
      <c r="K223" s="16"/>
      <c r="L223" s="15"/>
      <c r="M223" s="12" t="e">
        <f>VLOOKUP(#REF!,[5]Tipologías!$B$33:$H$47,4,FALSE)</f>
        <v>#REF!</v>
      </c>
      <c r="N223" s="13" t="e">
        <f t="shared" si="2"/>
        <v>#REF!</v>
      </c>
      <c r="O223" s="12" t="e">
        <f>VLOOKUP(#REF!,[5]Tipologías!$B$33:$H$47,3,FALSE)</f>
        <v>#REF!</v>
      </c>
      <c r="P223" s="12" t="e">
        <f>VLOOKUP(#REF!,[5]Tipologías!$B$33:$H$47,5,FALSE)</f>
        <v>#REF!</v>
      </c>
      <c r="Q223" s="12" t="e">
        <f>VLOOKUP(#REF!,[5]Tipologías!$B$33:$H$47,6,FALSE)</f>
        <v>#REF!</v>
      </c>
      <c r="R223" s="9"/>
      <c r="S223" s="11"/>
      <c r="T223" s="10"/>
    </row>
    <row r="224" spans="1:20" ht="15.6" hidden="1" x14ac:dyDescent="0.25">
      <c r="A224" s="9">
        <v>214</v>
      </c>
      <c r="B224" s="19"/>
      <c r="C224" s="14"/>
      <c r="D224" s="16"/>
      <c r="E224" s="16"/>
      <c r="F224" s="18"/>
      <c r="G224" s="17"/>
      <c r="H224" s="17"/>
      <c r="I224" s="17"/>
      <c r="J224" s="17"/>
      <c r="K224" s="16"/>
      <c r="L224" s="15"/>
      <c r="M224" s="12" t="e">
        <f>VLOOKUP(#REF!,[5]Tipologías!$B$33:$H$47,4,FALSE)</f>
        <v>#REF!</v>
      </c>
      <c r="N224" s="13" t="e">
        <f t="shared" si="2"/>
        <v>#REF!</v>
      </c>
      <c r="O224" s="12" t="e">
        <f>VLOOKUP(#REF!,[5]Tipologías!$B$33:$H$47,3,FALSE)</f>
        <v>#REF!</v>
      </c>
      <c r="P224" s="12" t="e">
        <f>VLOOKUP(#REF!,[5]Tipologías!$B$33:$H$47,5,FALSE)</f>
        <v>#REF!</v>
      </c>
      <c r="Q224" s="12" t="e">
        <f>VLOOKUP(#REF!,[5]Tipologías!$B$33:$H$47,6,FALSE)</f>
        <v>#REF!</v>
      </c>
      <c r="R224" s="9"/>
      <c r="S224" s="11"/>
      <c r="T224" s="10"/>
    </row>
    <row r="225" spans="1:20" ht="15.6" hidden="1" x14ac:dyDescent="0.25">
      <c r="A225" s="9">
        <v>215</v>
      </c>
      <c r="B225" s="19"/>
      <c r="C225" s="14"/>
      <c r="D225" s="16"/>
      <c r="E225" s="16"/>
      <c r="F225" s="18"/>
      <c r="G225" s="17"/>
      <c r="H225" s="17"/>
      <c r="I225" s="17"/>
      <c r="J225" s="17"/>
      <c r="K225" s="16"/>
      <c r="L225" s="15"/>
      <c r="M225" s="12" t="e">
        <f>VLOOKUP(#REF!,[5]Tipologías!$B$33:$H$47,4,FALSE)</f>
        <v>#REF!</v>
      </c>
      <c r="N225" s="13" t="e">
        <f t="shared" si="2"/>
        <v>#REF!</v>
      </c>
      <c r="O225" s="12" t="e">
        <f>VLOOKUP(#REF!,[5]Tipologías!$B$33:$H$47,3,FALSE)</f>
        <v>#REF!</v>
      </c>
      <c r="P225" s="12" t="e">
        <f>VLOOKUP(#REF!,[5]Tipologías!$B$33:$H$47,5,FALSE)</f>
        <v>#REF!</v>
      </c>
      <c r="Q225" s="12" t="e">
        <f>VLOOKUP(#REF!,[5]Tipologías!$B$33:$H$47,6,FALSE)</f>
        <v>#REF!</v>
      </c>
      <c r="R225" s="9"/>
      <c r="S225" s="11"/>
      <c r="T225" s="10"/>
    </row>
    <row r="226" spans="1:20" ht="15.6" hidden="1" x14ac:dyDescent="0.25">
      <c r="A226" s="9">
        <v>216</v>
      </c>
      <c r="B226" s="19"/>
      <c r="C226" s="14"/>
      <c r="D226" s="16"/>
      <c r="E226" s="16"/>
      <c r="F226" s="18"/>
      <c r="G226" s="17"/>
      <c r="H226" s="17"/>
      <c r="I226" s="17"/>
      <c r="J226" s="17"/>
      <c r="K226" s="16"/>
      <c r="L226" s="15"/>
      <c r="M226" s="12" t="e">
        <f>VLOOKUP(#REF!,[5]Tipologías!$B$33:$H$47,4,FALSE)</f>
        <v>#REF!</v>
      </c>
      <c r="N226" s="13" t="e">
        <f t="shared" si="2"/>
        <v>#REF!</v>
      </c>
      <c r="O226" s="12" t="e">
        <f>VLOOKUP(#REF!,[5]Tipologías!$B$33:$H$47,3,FALSE)</f>
        <v>#REF!</v>
      </c>
      <c r="P226" s="12" t="e">
        <f>VLOOKUP(#REF!,[5]Tipologías!$B$33:$H$47,5,FALSE)</f>
        <v>#REF!</v>
      </c>
      <c r="Q226" s="12" t="e">
        <f>VLOOKUP(#REF!,[5]Tipologías!$B$33:$H$47,6,FALSE)</f>
        <v>#REF!</v>
      </c>
      <c r="R226" s="9"/>
      <c r="S226" s="11"/>
      <c r="T226" s="10"/>
    </row>
    <row r="227" spans="1:20" ht="15.6" hidden="1" x14ac:dyDescent="0.25">
      <c r="A227" s="9">
        <v>217</v>
      </c>
      <c r="B227" s="19"/>
      <c r="C227" s="14"/>
      <c r="D227" s="16"/>
      <c r="E227" s="16"/>
      <c r="F227" s="18"/>
      <c r="G227" s="17"/>
      <c r="H227" s="17"/>
      <c r="I227" s="17"/>
      <c r="J227" s="17"/>
      <c r="K227" s="16"/>
      <c r="L227" s="15"/>
      <c r="M227" s="12" t="e">
        <f>VLOOKUP(#REF!,[5]Tipologías!$B$33:$H$47,4,FALSE)</f>
        <v>#REF!</v>
      </c>
      <c r="N227" s="13" t="e">
        <f t="shared" si="2"/>
        <v>#REF!</v>
      </c>
      <c r="O227" s="12" t="e">
        <f>VLOOKUP(#REF!,[5]Tipologías!$B$33:$H$47,3,FALSE)</f>
        <v>#REF!</v>
      </c>
      <c r="P227" s="12" t="e">
        <f>VLOOKUP(#REF!,[5]Tipologías!$B$33:$H$47,5,FALSE)</f>
        <v>#REF!</v>
      </c>
      <c r="Q227" s="12" t="e">
        <f>VLOOKUP(#REF!,[5]Tipologías!$B$33:$H$47,6,FALSE)</f>
        <v>#REF!</v>
      </c>
      <c r="R227" s="9"/>
      <c r="S227" s="11"/>
      <c r="T227" s="10"/>
    </row>
    <row r="228" spans="1:20" ht="15.6" hidden="1" x14ac:dyDescent="0.25">
      <c r="A228" s="9">
        <v>218</v>
      </c>
      <c r="B228" s="19"/>
      <c r="C228" s="14"/>
      <c r="D228" s="16"/>
      <c r="E228" s="16"/>
      <c r="F228" s="18"/>
      <c r="G228" s="17"/>
      <c r="H228" s="17"/>
      <c r="I228" s="17"/>
      <c r="J228" s="17"/>
      <c r="K228" s="16"/>
      <c r="L228" s="15"/>
      <c r="M228" s="12" t="e">
        <f>VLOOKUP(#REF!,[5]Tipologías!$B$33:$H$47,4,FALSE)</f>
        <v>#REF!</v>
      </c>
      <c r="N228" s="13" t="e">
        <f t="shared" si="2"/>
        <v>#REF!</v>
      </c>
      <c r="O228" s="12" t="e">
        <f>VLOOKUP(#REF!,[5]Tipologías!$B$33:$H$47,3,FALSE)</f>
        <v>#REF!</v>
      </c>
      <c r="P228" s="12" t="e">
        <f>VLOOKUP(#REF!,[5]Tipologías!$B$33:$H$47,5,FALSE)</f>
        <v>#REF!</v>
      </c>
      <c r="Q228" s="12" t="e">
        <f>VLOOKUP(#REF!,[5]Tipologías!$B$33:$H$47,6,FALSE)</f>
        <v>#REF!</v>
      </c>
      <c r="R228" s="9"/>
      <c r="S228" s="11"/>
      <c r="T228" s="10"/>
    </row>
    <row r="229" spans="1:20" ht="15.6" hidden="1" x14ac:dyDescent="0.25">
      <c r="A229" s="9">
        <v>219</v>
      </c>
      <c r="B229" s="19"/>
      <c r="C229" s="14"/>
      <c r="D229" s="16"/>
      <c r="E229" s="16"/>
      <c r="F229" s="18"/>
      <c r="G229" s="17"/>
      <c r="H229" s="17"/>
      <c r="I229" s="17"/>
      <c r="J229" s="17"/>
      <c r="K229" s="16"/>
      <c r="L229" s="15"/>
      <c r="M229" s="12" t="e">
        <f>VLOOKUP(#REF!,[5]Tipologías!$B$33:$H$47,4,FALSE)</f>
        <v>#REF!</v>
      </c>
      <c r="N229" s="13" t="e">
        <f t="shared" si="2"/>
        <v>#REF!</v>
      </c>
      <c r="O229" s="12" t="e">
        <f>VLOOKUP(#REF!,[5]Tipologías!$B$33:$H$47,3,FALSE)</f>
        <v>#REF!</v>
      </c>
      <c r="P229" s="12" t="e">
        <f>VLOOKUP(#REF!,[5]Tipologías!$B$33:$H$47,5,FALSE)</f>
        <v>#REF!</v>
      </c>
      <c r="Q229" s="12" t="e">
        <f>VLOOKUP(#REF!,[5]Tipologías!$B$33:$H$47,6,FALSE)</f>
        <v>#REF!</v>
      </c>
      <c r="R229" s="9"/>
      <c r="S229" s="11"/>
      <c r="T229" s="10"/>
    </row>
    <row r="230" spans="1:20" ht="15.6" hidden="1" x14ac:dyDescent="0.25">
      <c r="A230" s="9">
        <v>220</v>
      </c>
      <c r="B230" s="19"/>
      <c r="C230" s="14"/>
      <c r="D230" s="16"/>
      <c r="E230" s="16"/>
      <c r="F230" s="18"/>
      <c r="G230" s="17"/>
      <c r="H230" s="17"/>
      <c r="I230" s="17"/>
      <c r="J230" s="17"/>
      <c r="K230" s="16"/>
      <c r="L230" s="15"/>
      <c r="M230" s="12" t="e">
        <f>VLOOKUP(#REF!,[5]Tipologías!$B$33:$H$47,4,FALSE)</f>
        <v>#REF!</v>
      </c>
      <c r="N230" s="13" t="e">
        <f t="shared" si="2"/>
        <v>#REF!</v>
      </c>
      <c r="O230" s="12" t="e">
        <f>VLOOKUP(#REF!,[5]Tipologías!$B$33:$H$47,3,FALSE)</f>
        <v>#REF!</v>
      </c>
      <c r="P230" s="12" t="e">
        <f>VLOOKUP(#REF!,[5]Tipologías!$B$33:$H$47,5,FALSE)</f>
        <v>#REF!</v>
      </c>
      <c r="Q230" s="12" t="e">
        <f>VLOOKUP(#REF!,[5]Tipologías!$B$33:$H$47,6,FALSE)</f>
        <v>#REF!</v>
      </c>
      <c r="R230" s="9"/>
      <c r="S230" s="11"/>
      <c r="T230" s="10"/>
    </row>
    <row r="231" spans="1:20" ht="15.6" hidden="1" x14ac:dyDescent="0.25">
      <c r="A231" s="9">
        <v>221</v>
      </c>
      <c r="B231" s="19"/>
      <c r="C231" s="14"/>
      <c r="D231" s="16"/>
      <c r="E231" s="16"/>
      <c r="F231" s="18"/>
      <c r="G231" s="17"/>
      <c r="H231" s="17"/>
      <c r="I231" s="17"/>
      <c r="J231" s="17"/>
      <c r="K231" s="16"/>
      <c r="L231" s="15"/>
      <c r="M231" s="12" t="e">
        <f>VLOOKUP(#REF!,[5]Tipologías!$B$33:$H$47,4,FALSE)</f>
        <v>#REF!</v>
      </c>
      <c r="N231" s="13" t="e">
        <f t="shared" ref="N231:N262" si="3">IF(M231="INFORMACIÓN PÚBLICA","IPB",IF(M231="INFORMACIÓN PÚBLICA CLASIFICADA","IPC",IF(M231="INFORMACIÓN PÚBLICA RESERVADA","IPR",IF(M231="N/A","N/A"))))</f>
        <v>#REF!</v>
      </c>
      <c r="O231" s="12" t="e">
        <f>VLOOKUP(#REF!,[5]Tipologías!$B$33:$H$47,3,FALSE)</f>
        <v>#REF!</v>
      </c>
      <c r="P231" s="12" t="e">
        <f>VLOOKUP(#REF!,[5]Tipologías!$B$33:$H$47,5,FALSE)</f>
        <v>#REF!</v>
      </c>
      <c r="Q231" s="12" t="e">
        <f>VLOOKUP(#REF!,[5]Tipologías!$B$33:$H$47,6,FALSE)</f>
        <v>#REF!</v>
      </c>
      <c r="R231" s="9"/>
      <c r="S231" s="11"/>
      <c r="T231" s="10"/>
    </row>
    <row r="232" spans="1:20" ht="15.6" hidden="1" x14ac:dyDescent="0.25">
      <c r="A232" s="9">
        <v>222</v>
      </c>
      <c r="B232" s="19"/>
      <c r="C232" s="14"/>
      <c r="D232" s="16"/>
      <c r="E232" s="16"/>
      <c r="F232" s="18"/>
      <c r="G232" s="17"/>
      <c r="H232" s="17"/>
      <c r="I232" s="17"/>
      <c r="J232" s="17"/>
      <c r="K232" s="16"/>
      <c r="L232" s="15"/>
      <c r="M232" s="12" t="e">
        <f>VLOOKUP(#REF!,[5]Tipologías!$B$33:$H$47,4,FALSE)</f>
        <v>#REF!</v>
      </c>
      <c r="N232" s="13" t="e">
        <f t="shared" si="3"/>
        <v>#REF!</v>
      </c>
      <c r="O232" s="12" t="e">
        <f>VLOOKUP(#REF!,[5]Tipologías!$B$33:$H$47,3,FALSE)</f>
        <v>#REF!</v>
      </c>
      <c r="P232" s="12" t="e">
        <f>VLOOKUP(#REF!,[5]Tipologías!$B$33:$H$47,5,FALSE)</f>
        <v>#REF!</v>
      </c>
      <c r="Q232" s="12" t="e">
        <f>VLOOKUP(#REF!,[5]Tipologías!$B$33:$H$47,6,FALSE)</f>
        <v>#REF!</v>
      </c>
      <c r="R232" s="9"/>
      <c r="S232" s="11"/>
      <c r="T232" s="10"/>
    </row>
    <row r="233" spans="1:20" ht="15.6" hidden="1" x14ac:dyDescent="0.25">
      <c r="A233" s="9">
        <v>223</v>
      </c>
      <c r="B233" s="19"/>
      <c r="C233" s="14"/>
      <c r="D233" s="16"/>
      <c r="E233" s="16"/>
      <c r="F233" s="18"/>
      <c r="G233" s="17"/>
      <c r="H233" s="17"/>
      <c r="I233" s="17"/>
      <c r="J233" s="17"/>
      <c r="K233" s="16"/>
      <c r="L233" s="15"/>
      <c r="M233" s="12" t="e">
        <f>VLOOKUP(#REF!,[5]Tipologías!$B$33:$H$47,4,FALSE)</f>
        <v>#REF!</v>
      </c>
      <c r="N233" s="13" t="e">
        <f t="shared" si="3"/>
        <v>#REF!</v>
      </c>
      <c r="O233" s="12" t="e">
        <f>VLOOKUP(#REF!,[5]Tipologías!$B$33:$H$47,3,FALSE)</f>
        <v>#REF!</v>
      </c>
      <c r="P233" s="12" t="e">
        <f>VLOOKUP(#REF!,[5]Tipologías!$B$33:$H$47,5,FALSE)</f>
        <v>#REF!</v>
      </c>
      <c r="Q233" s="12" t="e">
        <f>VLOOKUP(#REF!,[5]Tipologías!$B$33:$H$47,6,FALSE)</f>
        <v>#REF!</v>
      </c>
      <c r="R233" s="9"/>
      <c r="S233" s="20"/>
      <c r="T233" s="10"/>
    </row>
    <row r="234" spans="1:20" ht="15.6" hidden="1" x14ac:dyDescent="0.25">
      <c r="A234" s="9">
        <v>224</v>
      </c>
      <c r="B234" s="19"/>
      <c r="C234" s="14"/>
      <c r="D234" s="16"/>
      <c r="E234" s="16"/>
      <c r="F234" s="18"/>
      <c r="G234" s="17"/>
      <c r="H234" s="17"/>
      <c r="I234" s="17"/>
      <c r="J234" s="17"/>
      <c r="K234" s="16"/>
      <c r="L234" s="15"/>
      <c r="M234" s="12" t="e">
        <f>VLOOKUP(#REF!,[5]Tipologías!$B$33:$H$47,4,FALSE)</f>
        <v>#REF!</v>
      </c>
      <c r="N234" s="13" t="e">
        <f t="shared" si="3"/>
        <v>#REF!</v>
      </c>
      <c r="O234" s="12" t="e">
        <f>VLOOKUP(#REF!,[5]Tipologías!$B$33:$H$47,3,FALSE)</f>
        <v>#REF!</v>
      </c>
      <c r="P234" s="12" t="e">
        <f>VLOOKUP(#REF!,[5]Tipologías!$B$33:$H$47,5,FALSE)</f>
        <v>#REF!</v>
      </c>
      <c r="Q234" s="12" t="e">
        <f>VLOOKUP(#REF!,[5]Tipologías!$B$33:$H$47,6,FALSE)</f>
        <v>#REF!</v>
      </c>
      <c r="R234" s="9"/>
      <c r="S234" s="11"/>
      <c r="T234" s="10"/>
    </row>
    <row r="235" spans="1:20" ht="15.6" hidden="1" x14ac:dyDescent="0.25">
      <c r="A235" s="9">
        <v>225</v>
      </c>
      <c r="B235" s="19"/>
      <c r="C235" s="14"/>
      <c r="D235" s="16"/>
      <c r="E235" s="16"/>
      <c r="F235" s="18"/>
      <c r="G235" s="17"/>
      <c r="H235" s="17"/>
      <c r="I235" s="17"/>
      <c r="J235" s="17"/>
      <c r="K235" s="16"/>
      <c r="L235" s="15"/>
      <c r="M235" s="12" t="e">
        <f>VLOOKUP(#REF!,[5]Tipologías!$B$33:$H$47,4,FALSE)</f>
        <v>#REF!</v>
      </c>
      <c r="N235" s="13" t="e">
        <f t="shared" si="3"/>
        <v>#REF!</v>
      </c>
      <c r="O235" s="12" t="e">
        <f>VLOOKUP(#REF!,[5]Tipologías!$B$33:$H$47,3,FALSE)</f>
        <v>#REF!</v>
      </c>
      <c r="P235" s="12" t="e">
        <f>VLOOKUP(#REF!,[5]Tipologías!$B$33:$H$47,5,FALSE)</f>
        <v>#REF!</v>
      </c>
      <c r="Q235" s="12" t="e">
        <f>VLOOKUP(#REF!,[5]Tipologías!$B$33:$H$47,6,FALSE)</f>
        <v>#REF!</v>
      </c>
      <c r="R235" s="9"/>
      <c r="S235" s="11"/>
      <c r="T235" s="10"/>
    </row>
    <row r="236" spans="1:20" ht="15.6" hidden="1" x14ac:dyDescent="0.25">
      <c r="A236" s="9">
        <v>226</v>
      </c>
      <c r="B236" s="19"/>
      <c r="C236" s="14"/>
      <c r="D236" s="16"/>
      <c r="E236" s="16"/>
      <c r="F236" s="18"/>
      <c r="G236" s="17"/>
      <c r="H236" s="17"/>
      <c r="I236" s="17"/>
      <c r="J236" s="17"/>
      <c r="K236" s="16"/>
      <c r="L236" s="15"/>
      <c r="M236" s="12" t="e">
        <f>VLOOKUP(#REF!,[5]Tipologías!$B$33:$H$47,4,FALSE)</f>
        <v>#REF!</v>
      </c>
      <c r="N236" s="13" t="e">
        <f t="shared" si="3"/>
        <v>#REF!</v>
      </c>
      <c r="O236" s="12" t="e">
        <f>VLOOKUP(#REF!,[5]Tipologías!$B$33:$H$47,3,FALSE)</f>
        <v>#REF!</v>
      </c>
      <c r="P236" s="12" t="e">
        <f>VLOOKUP(#REF!,[5]Tipologías!$B$33:$H$47,5,FALSE)</f>
        <v>#REF!</v>
      </c>
      <c r="Q236" s="12" t="e">
        <f>VLOOKUP(#REF!,[5]Tipologías!$B$33:$H$47,6,FALSE)</f>
        <v>#REF!</v>
      </c>
      <c r="R236" s="9"/>
      <c r="S236" s="11"/>
      <c r="T236" s="10"/>
    </row>
    <row r="237" spans="1:20" ht="15.6" hidden="1" x14ac:dyDescent="0.25">
      <c r="A237" s="9">
        <v>227</v>
      </c>
      <c r="B237" s="19"/>
      <c r="C237" s="14"/>
      <c r="D237" s="16"/>
      <c r="E237" s="16"/>
      <c r="F237" s="18"/>
      <c r="G237" s="17"/>
      <c r="H237" s="17"/>
      <c r="I237" s="17"/>
      <c r="J237" s="17"/>
      <c r="K237" s="16"/>
      <c r="L237" s="15"/>
      <c r="M237" s="12" t="e">
        <f>VLOOKUP(#REF!,[5]Tipologías!$B$33:$H$47,4,FALSE)</f>
        <v>#REF!</v>
      </c>
      <c r="N237" s="13" t="e">
        <f t="shared" si="3"/>
        <v>#REF!</v>
      </c>
      <c r="O237" s="12" t="e">
        <f>VLOOKUP(#REF!,[5]Tipologías!$B$33:$H$47,3,FALSE)</f>
        <v>#REF!</v>
      </c>
      <c r="P237" s="12" t="e">
        <f>VLOOKUP(#REF!,[5]Tipologías!$B$33:$H$47,5,FALSE)</f>
        <v>#REF!</v>
      </c>
      <c r="Q237" s="12" t="e">
        <f>VLOOKUP(#REF!,[5]Tipologías!$B$33:$H$47,6,FALSE)</f>
        <v>#REF!</v>
      </c>
      <c r="R237" s="9"/>
      <c r="S237" s="11"/>
      <c r="T237" s="10"/>
    </row>
    <row r="238" spans="1:20" ht="15.6" hidden="1" x14ac:dyDescent="0.25">
      <c r="A238" s="9">
        <v>228</v>
      </c>
      <c r="B238" s="19"/>
      <c r="C238" s="14"/>
      <c r="D238" s="16"/>
      <c r="E238" s="16"/>
      <c r="F238" s="18"/>
      <c r="G238" s="17"/>
      <c r="H238" s="17"/>
      <c r="I238" s="17"/>
      <c r="J238" s="17"/>
      <c r="K238" s="16"/>
      <c r="L238" s="15"/>
      <c r="M238" s="12" t="e">
        <f>VLOOKUP(#REF!,[5]Tipologías!$B$33:$H$47,4,FALSE)</f>
        <v>#REF!</v>
      </c>
      <c r="N238" s="13" t="e">
        <f t="shared" si="3"/>
        <v>#REF!</v>
      </c>
      <c r="O238" s="12" t="e">
        <f>VLOOKUP(#REF!,[5]Tipologías!$B$33:$H$47,3,FALSE)</f>
        <v>#REF!</v>
      </c>
      <c r="P238" s="12" t="e">
        <f>VLOOKUP(#REF!,[5]Tipologías!$B$33:$H$47,5,FALSE)</f>
        <v>#REF!</v>
      </c>
      <c r="Q238" s="12" t="e">
        <f>VLOOKUP(#REF!,[5]Tipologías!$B$33:$H$47,6,FALSE)</f>
        <v>#REF!</v>
      </c>
      <c r="R238" s="9"/>
      <c r="S238" s="11"/>
      <c r="T238" s="10"/>
    </row>
    <row r="239" spans="1:20" ht="15.6" hidden="1" x14ac:dyDescent="0.25">
      <c r="A239" s="9">
        <v>229</v>
      </c>
      <c r="B239" s="19"/>
      <c r="C239" s="14"/>
      <c r="D239" s="16"/>
      <c r="E239" s="16"/>
      <c r="F239" s="18"/>
      <c r="G239" s="17"/>
      <c r="H239" s="17"/>
      <c r="I239" s="17"/>
      <c r="J239" s="17"/>
      <c r="K239" s="16"/>
      <c r="L239" s="15"/>
      <c r="M239" s="12" t="e">
        <f>VLOOKUP(#REF!,[5]Tipologías!$B$33:$H$47,4,FALSE)</f>
        <v>#REF!</v>
      </c>
      <c r="N239" s="13" t="e">
        <f t="shared" si="3"/>
        <v>#REF!</v>
      </c>
      <c r="O239" s="12" t="e">
        <f>VLOOKUP(#REF!,[5]Tipologías!$B$33:$H$47,3,FALSE)</f>
        <v>#REF!</v>
      </c>
      <c r="P239" s="12" t="e">
        <f>VLOOKUP(#REF!,[5]Tipologías!$B$33:$H$47,5,FALSE)</f>
        <v>#REF!</v>
      </c>
      <c r="Q239" s="12" t="e">
        <f>VLOOKUP(#REF!,[5]Tipologías!$B$33:$H$47,6,FALSE)</f>
        <v>#REF!</v>
      </c>
      <c r="R239" s="9"/>
      <c r="S239" s="11"/>
      <c r="T239" s="10"/>
    </row>
    <row r="240" spans="1:20" ht="15.6" hidden="1" x14ac:dyDescent="0.25">
      <c r="A240" s="9">
        <v>230</v>
      </c>
      <c r="B240" s="19"/>
      <c r="C240" s="14"/>
      <c r="D240" s="16"/>
      <c r="E240" s="16"/>
      <c r="F240" s="18"/>
      <c r="G240" s="17"/>
      <c r="H240" s="17"/>
      <c r="I240" s="17"/>
      <c r="J240" s="17"/>
      <c r="K240" s="16"/>
      <c r="L240" s="15"/>
      <c r="M240" s="12" t="e">
        <f>VLOOKUP(#REF!,[5]Tipologías!$B$33:$H$47,4,FALSE)</f>
        <v>#REF!</v>
      </c>
      <c r="N240" s="13" t="e">
        <f t="shared" si="3"/>
        <v>#REF!</v>
      </c>
      <c r="O240" s="12" t="e">
        <f>VLOOKUP(#REF!,[5]Tipologías!$B$33:$H$47,3,FALSE)</f>
        <v>#REF!</v>
      </c>
      <c r="P240" s="12" t="e">
        <f>VLOOKUP(#REF!,[5]Tipologías!$B$33:$H$47,5,FALSE)</f>
        <v>#REF!</v>
      </c>
      <c r="Q240" s="12" t="e">
        <f>VLOOKUP(#REF!,[5]Tipologías!$B$33:$H$47,6,FALSE)</f>
        <v>#REF!</v>
      </c>
      <c r="R240" s="9"/>
      <c r="S240" s="11"/>
      <c r="T240" s="10"/>
    </row>
    <row r="241" spans="1:20" ht="15.6" hidden="1" x14ac:dyDescent="0.25">
      <c r="A241" s="9">
        <v>231</v>
      </c>
      <c r="B241" s="19"/>
      <c r="C241" s="14"/>
      <c r="D241" s="16"/>
      <c r="E241" s="16"/>
      <c r="F241" s="18"/>
      <c r="G241" s="17"/>
      <c r="H241" s="17"/>
      <c r="I241" s="17"/>
      <c r="J241" s="17"/>
      <c r="K241" s="16"/>
      <c r="L241" s="15"/>
      <c r="M241" s="12" t="e">
        <f>VLOOKUP(#REF!,[5]Tipologías!$B$33:$H$47,4,FALSE)</f>
        <v>#REF!</v>
      </c>
      <c r="N241" s="13" t="e">
        <f t="shared" si="3"/>
        <v>#REF!</v>
      </c>
      <c r="O241" s="12" t="e">
        <f>VLOOKUP(#REF!,[5]Tipologías!$B$33:$H$47,3,FALSE)</f>
        <v>#REF!</v>
      </c>
      <c r="P241" s="12" t="e">
        <f>VLOOKUP(#REF!,[5]Tipologías!$B$33:$H$47,5,FALSE)</f>
        <v>#REF!</v>
      </c>
      <c r="Q241" s="12" t="e">
        <f>VLOOKUP(#REF!,[5]Tipologías!$B$33:$H$47,6,FALSE)</f>
        <v>#REF!</v>
      </c>
      <c r="R241" s="9"/>
      <c r="S241" s="11"/>
      <c r="T241" s="10"/>
    </row>
    <row r="242" spans="1:20" ht="15.6" hidden="1" x14ac:dyDescent="0.25">
      <c r="A242" s="9">
        <v>232</v>
      </c>
      <c r="B242" s="19"/>
      <c r="C242" s="14"/>
      <c r="D242" s="16"/>
      <c r="E242" s="16"/>
      <c r="F242" s="18"/>
      <c r="G242" s="17"/>
      <c r="H242" s="17"/>
      <c r="I242" s="17"/>
      <c r="J242" s="17"/>
      <c r="K242" s="16"/>
      <c r="L242" s="15"/>
      <c r="M242" s="12" t="e">
        <f>VLOOKUP(#REF!,[5]Tipologías!$B$33:$H$47,4,FALSE)</f>
        <v>#REF!</v>
      </c>
      <c r="N242" s="13" t="e">
        <f t="shared" si="3"/>
        <v>#REF!</v>
      </c>
      <c r="O242" s="12" t="e">
        <f>VLOOKUP(#REF!,[5]Tipologías!$B$33:$H$47,3,FALSE)</f>
        <v>#REF!</v>
      </c>
      <c r="P242" s="12" t="e">
        <f>VLOOKUP(#REF!,[5]Tipologías!$B$33:$H$47,5,FALSE)</f>
        <v>#REF!</v>
      </c>
      <c r="Q242" s="12" t="e">
        <f>VLOOKUP(#REF!,[5]Tipologías!$B$33:$H$47,6,FALSE)</f>
        <v>#REF!</v>
      </c>
      <c r="R242" s="9"/>
      <c r="S242" s="11"/>
      <c r="T242" s="10"/>
    </row>
    <row r="243" spans="1:20" ht="15.6" hidden="1" x14ac:dyDescent="0.25">
      <c r="A243" s="9">
        <v>233</v>
      </c>
      <c r="B243" s="19"/>
      <c r="C243" s="14"/>
      <c r="D243" s="16"/>
      <c r="E243" s="16"/>
      <c r="F243" s="18"/>
      <c r="G243" s="17"/>
      <c r="H243" s="17"/>
      <c r="I243" s="17"/>
      <c r="J243" s="17"/>
      <c r="K243" s="16"/>
      <c r="L243" s="15"/>
      <c r="M243" s="12" t="e">
        <f>VLOOKUP(#REF!,[5]Tipologías!$B$33:$H$47,4,FALSE)</f>
        <v>#REF!</v>
      </c>
      <c r="N243" s="13" t="e">
        <f t="shared" si="3"/>
        <v>#REF!</v>
      </c>
      <c r="O243" s="12" t="e">
        <f>VLOOKUP(#REF!,[5]Tipologías!$B$33:$H$47,3,FALSE)</f>
        <v>#REF!</v>
      </c>
      <c r="P243" s="12" t="e">
        <f>VLOOKUP(#REF!,[5]Tipologías!$B$33:$H$47,5,FALSE)</f>
        <v>#REF!</v>
      </c>
      <c r="Q243" s="12" t="e">
        <f>VLOOKUP(#REF!,[5]Tipologías!$B$33:$H$47,6,FALSE)</f>
        <v>#REF!</v>
      </c>
      <c r="R243" s="9"/>
      <c r="S243" s="11"/>
      <c r="T243" s="10"/>
    </row>
    <row r="244" spans="1:20" ht="15.6" hidden="1" x14ac:dyDescent="0.25">
      <c r="A244" s="9">
        <v>234</v>
      </c>
      <c r="B244" s="19"/>
      <c r="C244" s="14"/>
      <c r="D244" s="16"/>
      <c r="E244" s="16"/>
      <c r="F244" s="18"/>
      <c r="G244" s="17"/>
      <c r="H244" s="17"/>
      <c r="I244" s="17"/>
      <c r="J244" s="17"/>
      <c r="K244" s="16"/>
      <c r="L244" s="15"/>
      <c r="M244" s="12" t="e">
        <f>VLOOKUP(#REF!,[5]Tipologías!$B$33:$H$47,4,FALSE)</f>
        <v>#REF!</v>
      </c>
      <c r="N244" s="13" t="e">
        <f t="shared" si="3"/>
        <v>#REF!</v>
      </c>
      <c r="O244" s="12" t="e">
        <f>VLOOKUP(#REF!,[5]Tipologías!$B$33:$H$47,3,FALSE)</f>
        <v>#REF!</v>
      </c>
      <c r="P244" s="12" t="e">
        <f>VLOOKUP(#REF!,[5]Tipologías!$B$33:$H$47,5,FALSE)</f>
        <v>#REF!</v>
      </c>
      <c r="Q244" s="12" t="e">
        <f>VLOOKUP(#REF!,[5]Tipologías!$B$33:$H$47,6,FALSE)</f>
        <v>#REF!</v>
      </c>
      <c r="R244" s="9"/>
      <c r="S244" s="11"/>
      <c r="T244" s="10"/>
    </row>
    <row r="245" spans="1:20" ht="15.6" hidden="1" x14ac:dyDescent="0.25">
      <c r="A245" s="9">
        <v>235</v>
      </c>
      <c r="B245" s="19"/>
      <c r="C245" s="14"/>
      <c r="D245" s="16"/>
      <c r="E245" s="16"/>
      <c r="F245" s="18"/>
      <c r="G245" s="17"/>
      <c r="H245" s="17"/>
      <c r="I245" s="17"/>
      <c r="J245" s="17"/>
      <c r="K245" s="16"/>
      <c r="L245" s="15"/>
      <c r="M245" s="12" t="e">
        <f>VLOOKUP(#REF!,[5]Tipologías!$B$33:$H$47,4,FALSE)</f>
        <v>#REF!</v>
      </c>
      <c r="N245" s="13" t="e">
        <f t="shared" si="3"/>
        <v>#REF!</v>
      </c>
      <c r="O245" s="12" t="e">
        <f>VLOOKUP(#REF!,[5]Tipologías!$B$33:$H$47,3,FALSE)</f>
        <v>#REF!</v>
      </c>
      <c r="P245" s="12" t="e">
        <f>VLOOKUP(#REF!,[5]Tipologías!$B$33:$H$47,5,FALSE)</f>
        <v>#REF!</v>
      </c>
      <c r="Q245" s="12" t="e">
        <f>VLOOKUP(#REF!,[5]Tipologías!$B$33:$H$47,6,FALSE)</f>
        <v>#REF!</v>
      </c>
      <c r="R245" s="9"/>
      <c r="S245" s="11"/>
      <c r="T245" s="10"/>
    </row>
    <row r="246" spans="1:20" ht="15.6" hidden="1" x14ac:dyDescent="0.25">
      <c r="A246" s="9">
        <v>236</v>
      </c>
      <c r="B246" s="19"/>
      <c r="C246" s="14"/>
      <c r="D246" s="16"/>
      <c r="E246" s="16"/>
      <c r="F246" s="18"/>
      <c r="G246" s="17"/>
      <c r="H246" s="17"/>
      <c r="I246" s="17"/>
      <c r="J246" s="17"/>
      <c r="K246" s="16"/>
      <c r="L246" s="15"/>
      <c r="M246" s="12" t="e">
        <f>VLOOKUP(#REF!,[5]Tipologías!$B$33:$H$47,4,FALSE)</f>
        <v>#REF!</v>
      </c>
      <c r="N246" s="13" t="e">
        <f t="shared" si="3"/>
        <v>#REF!</v>
      </c>
      <c r="O246" s="12" t="e">
        <f>VLOOKUP(#REF!,[5]Tipologías!$B$33:$H$47,3,FALSE)</f>
        <v>#REF!</v>
      </c>
      <c r="P246" s="12" t="e">
        <f>VLOOKUP(#REF!,[5]Tipologías!$B$33:$H$47,5,FALSE)</f>
        <v>#REF!</v>
      </c>
      <c r="Q246" s="12" t="e">
        <f>VLOOKUP(#REF!,[5]Tipologías!$B$33:$H$47,6,FALSE)</f>
        <v>#REF!</v>
      </c>
      <c r="R246" s="9"/>
      <c r="S246" s="11"/>
      <c r="T246" s="10"/>
    </row>
    <row r="247" spans="1:20" ht="15.6" hidden="1" x14ac:dyDescent="0.25">
      <c r="A247" s="9">
        <v>237</v>
      </c>
      <c r="B247" s="19"/>
      <c r="C247" s="14"/>
      <c r="D247" s="16"/>
      <c r="E247" s="16"/>
      <c r="F247" s="18"/>
      <c r="G247" s="17"/>
      <c r="H247" s="17"/>
      <c r="I247" s="17"/>
      <c r="J247" s="17"/>
      <c r="K247" s="16"/>
      <c r="L247" s="15"/>
      <c r="M247" s="12" t="e">
        <f>VLOOKUP(#REF!,[5]Tipologías!$B$33:$H$47,4,FALSE)</f>
        <v>#REF!</v>
      </c>
      <c r="N247" s="13" t="e">
        <f t="shared" si="3"/>
        <v>#REF!</v>
      </c>
      <c r="O247" s="12" t="e">
        <f>VLOOKUP(#REF!,[5]Tipologías!$B$33:$H$47,3,FALSE)</f>
        <v>#REF!</v>
      </c>
      <c r="P247" s="12" t="e">
        <f>VLOOKUP(#REF!,[5]Tipologías!$B$33:$H$47,5,FALSE)</f>
        <v>#REF!</v>
      </c>
      <c r="Q247" s="12" t="e">
        <f>VLOOKUP(#REF!,[5]Tipologías!$B$33:$H$47,6,FALSE)</f>
        <v>#REF!</v>
      </c>
      <c r="R247" s="9"/>
      <c r="S247" s="11"/>
      <c r="T247" s="10"/>
    </row>
    <row r="248" spans="1:20" ht="15.6" hidden="1" x14ac:dyDescent="0.25">
      <c r="A248" s="9">
        <v>238</v>
      </c>
      <c r="B248" s="19"/>
      <c r="C248" s="14"/>
      <c r="D248" s="16"/>
      <c r="E248" s="16"/>
      <c r="F248" s="18"/>
      <c r="G248" s="17"/>
      <c r="H248" s="17"/>
      <c r="I248" s="17"/>
      <c r="J248" s="17"/>
      <c r="K248" s="16"/>
      <c r="L248" s="15"/>
      <c r="M248" s="12" t="e">
        <f>VLOOKUP(#REF!,[5]Tipologías!$B$33:$H$47,4,FALSE)</f>
        <v>#REF!</v>
      </c>
      <c r="N248" s="13" t="e">
        <f t="shared" si="3"/>
        <v>#REF!</v>
      </c>
      <c r="O248" s="12" t="e">
        <f>VLOOKUP(#REF!,[5]Tipologías!$B$33:$H$47,3,FALSE)</f>
        <v>#REF!</v>
      </c>
      <c r="P248" s="12" t="e">
        <f>VLOOKUP(#REF!,[5]Tipologías!$B$33:$H$47,5,FALSE)</f>
        <v>#REF!</v>
      </c>
      <c r="Q248" s="12" t="e">
        <f>VLOOKUP(#REF!,[5]Tipologías!$B$33:$H$47,6,FALSE)</f>
        <v>#REF!</v>
      </c>
      <c r="R248" s="9"/>
      <c r="S248" s="11"/>
      <c r="T248" s="10"/>
    </row>
    <row r="249" spans="1:20" ht="15.6" hidden="1" x14ac:dyDescent="0.25">
      <c r="A249" s="9">
        <v>239</v>
      </c>
      <c r="B249" s="19"/>
      <c r="C249" s="14"/>
      <c r="D249" s="16"/>
      <c r="E249" s="16"/>
      <c r="F249" s="18"/>
      <c r="G249" s="17"/>
      <c r="H249" s="17"/>
      <c r="I249" s="17"/>
      <c r="J249" s="17"/>
      <c r="K249" s="16"/>
      <c r="L249" s="15"/>
      <c r="M249" s="12" t="e">
        <f>VLOOKUP(#REF!,[5]Tipologías!$B$33:$H$47,4,FALSE)</f>
        <v>#REF!</v>
      </c>
      <c r="N249" s="13" t="e">
        <f t="shared" si="3"/>
        <v>#REF!</v>
      </c>
      <c r="O249" s="12" t="e">
        <f>VLOOKUP(#REF!,[5]Tipologías!$B$33:$H$47,3,FALSE)</f>
        <v>#REF!</v>
      </c>
      <c r="P249" s="12" t="e">
        <f>VLOOKUP(#REF!,[5]Tipologías!$B$33:$H$47,5,FALSE)</f>
        <v>#REF!</v>
      </c>
      <c r="Q249" s="12" t="e">
        <f>VLOOKUP(#REF!,[5]Tipologías!$B$33:$H$47,6,FALSE)</f>
        <v>#REF!</v>
      </c>
      <c r="R249" s="9"/>
      <c r="S249" s="11"/>
      <c r="T249" s="10"/>
    </row>
    <row r="250" spans="1:20" ht="15.6" hidden="1" x14ac:dyDescent="0.25">
      <c r="A250" s="9">
        <v>240</v>
      </c>
      <c r="B250" s="19"/>
      <c r="C250" s="14"/>
      <c r="D250" s="16"/>
      <c r="E250" s="16"/>
      <c r="F250" s="18"/>
      <c r="G250" s="17"/>
      <c r="H250" s="17"/>
      <c r="I250" s="17"/>
      <c r="J250" s="17"/>
      <c r="K250" s="16"/>
      <c r="L250" s="15"/>
      <c r="M250" s="12" t="e">
        <f>VLOOKUP(#REF!,[5]Tipologías!$B$33:$H$47,4,FALSE)</f>
        <v>#REF!</v>
      </c>
      <c r="N250" s="13" t="e">
        <f t="shared" si="3"/>
        <v>#REF!</v>
      </c>
      <c r="O250" s="12" t="e">
        <f>VLOOKUP(#REF!,[5]Tipologías!$B$33:$H$47,3,FALSE)</f>
        <v>#REF!</v>
      </c>
      <c r="P250" s="12" t="e">
        <f>VLOOKUP(#REF!,[5]Tipologías!$B$33:$H$47,5,FALSE)</f>
        <v>#REF!</v>
      </c>
      <c r="Q250" s="12" t="e">
        <f>VLOOKUP(#REF!,[5]Tipologías!$B$33:$H$47,6,FALSE)</f>
        <v>#REF!</v>
      </c>
      <c r="R250" s="9"/>
      <c r="S250" s="11"/>
      <c r="T250" s="10"/>
    </row>
    <row r="251" spans="1:20" ht="15.6" hidden="1" x14ac:dyDescent="0.25">
      <c r="A251" s="9">
        <v>241</v>
      </c>
      <c r="B251" s="19"/>
      <c r="C251" s="14"/>
      <c r="D251" s="16"/>
      <c r="E251" s="16"/>
      <c r="F251" s="18"/>
      <c r="G251" s="17"/>
      <c r="H251" s="17"/>
      <c r="I251" s="17"/>
      <c r="J251" s="17"/>
      <c r="K251" s="16"/>
      <c r="L251" s="15"/>
      <c r="M251" s="12" t="e">
        <f>VLOOKUP(#REF!,[5]Tipologías!$B$33:$H$47,4,FALSE)</f>
        <v>#REF!</v>
      </c>
      <c r="N251" s="13" t="e">
        <f t="shared" si="3"/>
        <v>#REF!</v>
      </c>
      <c r="O251" s="12" t="e">
        <f>VLOOKUP(#REF!,[5]Tipologías!$B$33:$H$47,3,FALSE)</f>
        <v>#REF!</v>
      </c>
      <c r="P251" s="12" t="e">
        <f>VLOOKUP(#REF!,[5]Tipologías!$B$33:$H$47,5,FALSE)</f>
        <v>#REF!</v>
      </c>
      <c r="Q251" s="12" t="e">
        <f>VLOOKUP(#REF!,[5]Tipologías!$B$33:$H$47,6,FALSE)</f>
        <v>#REF!</v>
      </c>
      <c r="R251" s="9"/>
      <c r="S251" s="11"/>
      <c r="T251" s="10"/>
    </row>
    <row r="252" spans="1:20" ht="15.6" hidden="1" x14ac:dyDescent="0.25">
      <c r="A252" s="9">
        <v>242</v>
      </c>
      <c r="B252" s="19"/>
      <c r="C252" s="14"/>
      <c r="D252" s="16"/>
      <c r="E252" s="16"/>
      <c r="F252" s="18"/>
      <c r="G252" s="17"/>
      <c r="H252" s="17"/>
      <c r="I252" s="17"/>
      <c r="J252" s="17"/>
      <c r="K252" s="16"/>
      <c r="L252" s="15"/>
      <c r="M252" s="12" t="e">
        <f>VLOOKUP(#REF!,[5]Tipologías!$B$33:$H$47,4,FALSE)</f>
        <v>#REF!</v>
      </c>
      <c r="N252" s="13" t="e">
        <f t="shared" si="3"/>
        <v>#REF!</v>
      </c>
      <c r="O252" s="12" t="e">
        <f>VLOOKUP(#REF!,[5]Tipologías!$B$33:$H$47,3,FALSE)</f>
        <v>#REF!</v>
      </c>
      <c r="P252" s="12" t="e">
        <f>VLOOKUP(#REF!,[5]Tipologías!$B$33:$H$47,5,FALSE)</f>
        <v>#REF!</v>
      </c>
      <c r="Q252" s="12" t="e">
        <f>VLOOKUP(#REF!,[5]Tipologías!$B$33:$H$47,6,FALSE)</f>
        <v>#REF!</v>
      </c>
      <c r="R252" s="9"/>
      <c r="S252" s="11"/>
      <c r="T252" s="10"/>
    </row>
    <row r="253" spans="1:20" ht="15.6" hidden="1" x14ac:dyDescent="0.25">
      <c r="A253" s="9">
        <v>243</v>
      </c>
      <c r="B253" s="19"/>
      <c r="C253" s="14"/>
      <c r="D253" s="16"/>
      <c r="E253" s="16"/>
      <c r="F253" s="18"/>
      <c r="G253" s="17"/>
      <c r="H253" s="17"/>
      <c r="I253" s="17"/>
      <c r="J253" s="17"/>
      <c r="K253" s="16"/>
      <c r="L253" s="15"/>
      <c r="M253" s="12" t="e">
        <f>VLOOKUP(#REF!,[5]Tipologías!$B$33:$H$47,4,FALSE)</f>
        <v>#REF!</v>
      </c>
      <c r="N253" s="13" t="e">
        <f t="shared" si="3"/>
        <v>#REF!</v>
      </c>
      <c r="O253" s="12" t="e">
        <f>VLOOKUP(#REF!,[5]Tipologías!$B$33:$H$47,3,FALSE)</f>
        <v>#REF!</v>
      </c>
      <c r="P253" s="12" t="e">
        <f>VLOOKUP(#REF!,[5]Tipologías!$B$33:$H$47,5,FALSE)</f>
        <v>#REF!</v>
      </c>
      <c r="Q253" s="12" t="e">
        <f>VLOOKUP(#REF!,[5]Tipologías!$B$33:$H$47,6,FALSE)</f>
        <v>#REF!</v>
      </c>
      <c r="R253" s="9"/>
      <c r="S253" s="20"/>
      <c r="T253" s="10"/>
    </row>
    <row r="254" spans="1:20" ht="15.6" hidden="1" x14ac:dyDescent="0.25">
      <c r="A254" s="9">
        <v>244</v>
      </c>
      <c r="B254" s="19"/>
      <c r="C254" s="14"/>
      <c r="D254" s="16"/>
      <c r="E254" s="16"/>
      <c r="F254" s="18"/>
      <c r="G254" s="17"/>
      <c r="H254" s="17"/>
      <c r="I254" s="17"/>
      <c r="J254" s="17"/>
      <c r="K254" s="16"/>
      <c r="L254" s="15"/>
      <c r="M254" s="12" t="e">
        <f>VLOOKUP(#REF!,[5]Tipologías!$B$33:$H$47,4,FALSE)</f>
        <v>#REF!</v>
      </c>
      <c r="N254" s="13" t="e">
        <f t="shared" si="3"/>
        <v>#REF!</v>
      </c>
      <c r="O254" s="12" t="e">
        <f>VLOOKUP(#REF!,[5]Tipologías!$B$33:$H$47,3,FALSE)</f>
        <v>#REF!</v>
      </c>
      <c r="P254" s="12" t="e">
        <f>VLOOKUP(#REF!,[5]Tipologías!$B$33:$H$47,5,FALSE)</f>
        <v>#REF!</v>
      </c>
      <c r="Q254" s="12" t="e">
        <f>VLOOKUP(#REF!,[5]Tipologías!$B$33:$H$47,6,FALSE)</f>
        <v>#REF!</v>
      </c>
      <c r="R254" s="9"/>
      <c r="S254" s="11"/>
      <c r="T254" s="10"/>
    </row>
    <row r="255" spans="1:20" ht="15.6" hidden="1" x14ac:dyDescent="0.25">
      <c r="A255" s="9">
        <v>245</v>
      </c>
      <c r="B255" s="19"/>
      <c r="C255" s="14"/>
      <c r="D255" s="16"/>
      <c r="E255" s="16"/>
      <c r="F255" s="18"/>
      <c r="G255" s="17"/>
      <c r="H255" s="17"/>
      <c r="I255" s="17"/>
      <c r="J255" s="17"/>
      <c r="K255" s="16"/>
      <c r="L255" s="15"/>
      <c r="M255" s="12" t="e">
        <f>VLOOKUP(#REF!,[5]Tipologías!$B$33:$H$47,4,FALSE)</f>
        <v>#REF!</v>
      </c>
      <c r="N255" s="13" t="e">
        <f t="shared" si="3"/>
        <v>#REF!</v>
      </c>
      <c r="O255" s="12" t="e">
        <f>VLOOKUP(#REF!,[5]Tipologías!$B$33:$H$47,3,FALSE)</f>
        <v>#REF!</v>
      </c>
      <c r="P255" s="12" t="e">
        <f>VLOOKUP(#REF!,[5]Tipologías!$B$33:$H$47,5,FALSE)</f>
        <v>#REF!</v>
      </c>
      <c r="Q255" s="12" t="e">
        <f>VLOOKUP(#REF!,[5]Tipologías!$B$33:$H$47,6,FALSE)</f>
        <v>#REF!</v>
      </c>
      <c r="R255" s="9"/>
      <c r="S255" s="11"/>
      <c r="T255" s="10"/>
    </row>
    <row r="256" spans="1:20" ht="15.6" hidden="1" x14ac:dyDescent="0.25">
      <c r="A256" s="9">
        <v>246</v>
      </c>
      <c r="B256" s="19"/>
      <c r="C256" s="14"/>
      <c r="D256" s="16"/>
      <c r="E256" s="16"/>
      <c r="F256" s="18"/>
      <c r="G256" s="17"/>
      <c r="H256" s="17"/>
      <c r="I256" s="17"/>
      <c r="J256" s="17"/>
      <c r="K256" s="16"/>
      <c r="L256" s="15"/>
      <c r="M256" s="12" t="e">
        <f>VLOOKUP(#REF!,[5]Tipologías!$B$33:$H$47,4,FALSE)</f>
        <v>#REF!</v>
      </c>
      <c r="N256" s="13" t="e">
        <f t="shared" si="3"/>
        <v>#REF!</v>
      </c>
      <c r="O256" s="12" t="e">
        <f>VLOOKUP(#REF!,[5]Tipologías!$B$33:$H$47,3,FALSE)</f>
        <v>#REF!</v>
      </c>
      <c r="P256" s="12" t="e">
        <f>VLOOKUP(#REF!,[5]Tipologías!$B$33:$H$47,5,FALSE)</f>
        <v>#REF!</v>
      </c>
      <c r="Q256" s="12" t="e">
        <f>VLOOKUP(#REF!,[5]Tipologías!$B$33:$H$47,6,FALSE)</f>
        <v>#REF!</v>
      </c>
      <c r="R256" s="9"/>
      <c r="S256" s="11"/>
      <c r="T256" s="10"/>
    </row>
    <row r="257" spans="1:20" ht="15.6" hidden="1" x14ac:dyDescent="0.25">
      <c r="A257" s="9">
        <v>247</v>
      </c>
      <c r="B257" s="19"/>
      <c r="C257" s="14"/>
      <c r="D257" s="16"/>
      <c r="E257" s="16"/>
      <c r="F257" s="18"/>
      <c r="G257" s="17"/>
      <c r="H257" s="17"/>
      <c r="I257" s="17"/>
      <c r="J257" s="17"/>
      <c r="K257" s="16"/>
      <c r="L257" s="15"/>
      <c r="M257" s="12" t="e">
        <f>VLOOKUP(#REF!,[5]Tipologías!$B$33:$H$47,4,FALSE)</f>
        <v>#REF!</v>
      </c>
      <c r="N257" s="13" t="e">
        <f t="shared" si="3"/>
        <v>#REF!</v>
      </c>
      <c r="O257" s="12" t="e">
        <f>VLOOKUP(#REF!,[5]Tipologías!$B$33:$H$47,3,FALSE)</f>
        <v>#REF!</v>
      </c>
      <c r="P257" s="12" t="e">
        <f>VLOOKUP(#REF!,[5]Tipologías!$B$33:$H$47,5,FALSE)</f>
        <v>#REF!</v>
      </c>
      <c r="Q257" s="12" t="e">
        <f>VLOOKUP(#REF!,[5]Tipologías!$B$33:$H$47,6,FALSE)</f>
        <v>#REF!</v>
      </c>
      <c r="R257" s="9"/>
      <c r="S257" s="11"/>
      <c r="T257" s="10"/>
    </row>
    <row r="258" spans="1:20" ht="15.6" hidden="1" x14ac:dyDescent="0.25">
      <c r="A258" s="9">
        <v>248</v>
      </c>
      <c r="B258" s="19"/>
      <c r="C258" s="14"/>
      <c r="D258" s="16"/>
      <c r="E258" s="16"/>
      <c r="F258" s="18"/>
      <c r="G258" s="17"/>
      <c r="H258" s="17"/>
      <c r="I258" s="17"/>
      <c r="J258" s="17"/>
      <c r="K258" s="16"/>
      <c r="L258" s="15"/>
      <c r="M258" s="12" t="e">
        <f>VLOOKUP(#REF!,[5]Tipologías!$B$33:$H$47,4,FALSE)</f>
        <v>#REF!</v>
      </c>
      <c r="N258" s="13" t="e">
        <f t="shared" si="3"/>
        <v>#REF!</v>
      </c>
      <c r="O258" s="12" t="e">
        <f>VLOOKUP(#REF!,[5]Tipologías!$B$33:$H$47,3,FALSE)</f>
        <v>#REF!</v>
      </c>
      <c r="P258" s="12" t="e">
        <f>VLOOKUP(#REF!,[5]Tipologías!$B$33:$H$47,5,FALSE)</f>
        <v>#REF!</v>
      </c>
      <c r="Q258" s="12" t="e">
        <f>VLOOKUP(#REF!,[5]Tipologías!$B$33:$H$47,6,FALSE)</f>
        <v>#REF!</v>
      </c>
      <c r="R258" s="9"/>
      <c r="S258" s="11"/>
      <c r="T258" s="10"/>
    </row>
    <row r="259" spans="1:20" ht="15.6" hidden="1" x14ac:dyDescent="0.25">
      <c r="A259" s="9">
        <v>249</v>
      </c>
      <c r="B259" s="19"/>
      <c r="C259" s="14"/>
      <c r="D259" s="16"/>
      <c r="E259" s="16"/>
      <c r="F259" s="18"/>
      <c r="G259" s="17"/>
      <c r="H259" s="17"/>
      <c r="I259" s="17"/>
      <c r="J259" s="17"/>
      <c r="K259" s="16"/>
      <c r="L259" s="15"/>
      <c r="M259" s="12" t="e">
        <f>VLOOKUP(#REF!,[5]Tipologías!$B$33:$H$47,4,FALSE)</f>
        <v>#REF!</v>
      </c>
      <c r="N259" s="13" t="e">
        <f t="shared" si="3"/>
        <v>#REF!</v>
      </c>
      <c r="O259" s="12" t="e">
        <f>VLOOKUP(#REF!,[5]Tipologías!$B$33:$H$47,3,FALSE)</f>
        <v>#REF!</v>
      </c>
      <c r="P259" s="12" t="e">
        <f>VLOOKUP(#REF!,[5]Tipologías!$B$33:$H$47,5,FALSE)</f>
        <v>#REF!</v>
      </c>
      <c r="Q259" s="12" t="e">
        <f>VLOOKUP(#REF!,[5]Tipologías!$B$33:$H$47,6,FALSE)</f>
        <v>#REF!</v>
      </c>
      <c r="R259" s="9"/>
      <c r="S259" s="11"/>
      <c r="T259" s="10"/>
    </row>
    <row r="260" spans="1:20" ht="15.6" hidden="1" x14ac:dyDescent="0.25">
      <c r="A260" s="9">
        <v>250</v>
      </c>
      <c r="B260" s="19"/>
      <c r="C260" s="14"/>
      <c r="D260" s="16"/>
      <c r="E260" s="16"/>
      <c r="F260" s="18"/>
      <c r="G260" s="17"/>
      <c r="H260" s="17"/>
      <c r="I260" s="17"/>
      <c r="J260" s="17"/>
      <c r="K260" s="16"/>
      <c r="L260" s="15"/>
      <c r="M260" s="12" t="e">
        <f>VLOOKUP(#REF!,[5]Tipologías!$B$33:$H$47,4,FALSE)</f>
        <v>#REF!</v>
      </c>
      <c r="N260" s="13" t="e">
        <f t="shared" si="3"/>
        <v>#REF!</v>
      </c>
      <c r="O260" s="12" t="e">
        <f>VLOOKUP(#REF!,[5]Tipologías!$B$33:$H$47,3,FALSE)</f>
        <v>#REF!</v>
      </c>
      <c r="P260" s="12" t="e">
        <f>VLOOKUP(#REF!,[5]Tipologías!$B$33:$H$47,5,FALSE)</f>
        <v>#REF!</v>
      </c>
      <c r="Q260" s="12" t="e">
        <f>VLOOKUP(#REF!,[5]Tipologías!$B$33:$H$47,6,FALSE)</f>
        <v>#REF!</v>
      </c>
      <c r="R260" s="9"/>
      <c r="S260" s="11"/>
      <c r="T260" s="10"/>
    </row>
    <row r="261" spans="1:20" ht="15.6" hidden="1" x14ac:dyDescent="0.25">
      <c r="A261" s="9">
        <v>251</v>
      </c>
      <c r="B261" s="19"/>
      <c r="C261" s="14"/>
      <c r="D261" s="16"/>
      <c r="E261" s="16"/>
      <c r="F261" s="18"/>
      <c r="G261" s="17"/>
      <c r="H261" s="17"/>
      <c r="I261" s="17"/>
      <c r="J261" s="17"/>
      <c r="K261" s="16"/>
      <c r="L261" s="15"/>
      <c r="M261" s="12" t="e">
        <f>VLOOKUP(#REF!,[5]Tipologías!$B$33:$H$47,4,FALSE)</f>
        <v>#REF!</v>
      </c>
      <c r="N261" s="13" t="e">
        <f t="shared" si="3"/>
        <v>#REF!</v>
      </c>
      <c r="O261" s="12" t="e">
        <f>VLOOKUP(#REF!,[5]Tipologías!$B$33:$H$47,3,FALSE)</f>
        <v>#REF!</v>
      </c>
      <c r="P261" s="12" t="e">
        <f>VLOOKUP(#REF!,[5]Tipologías!$B$33:$H$47,5,FALSE)</f>
        <v>#REF!</v>
      </c>
      <c r="Q261" s="12" t="e">
        <f>VLOOKUP(#REF!,[5]Tipologías!$B$33:$H$47,6,FALSE)</f>
        <v>#REF!</v>
      </c>
      <c r="R261" s="9"/>
      <c r="S261" s="11"/>
      <c r="T261" s="10"/>
    </row>
    <row r="262" spans="1:20" ht="15.6" hidden="1" x14ac:dyDescent="0.25">
      <c r="A262" s="9">
        <v>252</v>
      </c>
      <c r="B262" s="19"/>
      <c r="C262" s="14"/>
      <c r="D262" s="16"/>
      <c r="E262" s="16"/>
      <c r="F262" s="18"/>
      <c r="G262" s="17"/>
      <c r="H262" s="17"/>
      <c r="I262" s="17"/>
      <c r="J262" s="17"/>
      <c r="K262" s="16"/>
      <c r="L262" s="15"/>
      <c r="M262" s="12" t="e">
        <f>VLOOKUP(#REF!,[5]Tipologías!$B$33:$H$47,4,FALSE)</f>
        <v>#REF!</v>
      </c>
      <c r="N262" s="13" t="e">
        <f t="shared" si="3"/>
        <v>#REF!</v>
      </c>
      <c r="O262" s="12" t="e">
        <f>VLOOKUP(#REF!,[5]Tipologías!$B$33:$H$47,3,FALSE)</f>
        <v>#REF!</v>
      </c>
      <c r="P262" s="12" t="e">
        <f>VLOOKUP(#REF!,[5]Tipologías!$B$33:$H$47,5,FALSE)</f>
        <v>#REF!</v>
      </c>
      <c r="Q262" s="12" t="e">
        <f>VLOOKUP(#REF!,[5]Tipologías!$B$33:$H$47,6,FALSE)</f>
        <v>#REF!</v>
      </c>
      <c r="R262" s="9"/>
      <c r="S262" s="11"/>
      <c r="T262" s="10"/>
    </row>
    <row r="263" spans="1:20" ht="15.6" hidden="1" x14ac:dyDescent="0.25">
      <c r="A263" s="9">
        <v>253</v>
      </c>
      <c r="B263" s="19"/>
      <c r="C263" s="14"/>
      <c r="D263" s="16"/>
      <c r="E263" s="16"/>
      <c r="F263" s="18"/>
      <c r="G263" s="17"/>
      <c r="H263" s="17"/>
      <c r="I263" s="17"/>
      <c r="J263" s="17"/>
      <c r="K263" s="16"/>
      <c r="L263" s="15"/>
      <c r="M263" s="12" t="e">
        <f>VLOOKUP(#REF!,[5]Tipologías!$B$33:$H$47,4,FALSE)</f>
        <v>#REF!</v>
      </c>
      <c r="N263" s="13" t="e">
        <f t="shared" ref="N263:N292" si="4">IF(M263="INFORMACIÓN PÚBLICA","IPB",IF(M263="INFORMACIÓN PÚBLICA CLASIFICADA","IPC",IF(M263="INFORMACIÓN PÚBLICA RESERVADA","IPR",IF(M263="N/A","N/A"))))</f>
        <v>#REF!</v>
      </c>
      <c r="O263" s="12" t="e">
        <f>VLOOKUP(#REF!,[5]Tipologías!$B$33:$H$47,3,FALSE)</f>
        <v>#REF!</v>
      </c>
      <c r="P263" s="12" t="e">
        <f>VLOOKUP(#REF!,[5]Tipologías!$B$33:$H$47,5,FALSE)</f>
        <v>#REF!</v>
      </c>
      <c r="Q263" s="12" t="e">
        <f>VLOOKUP(#REF!,[5]Tipologías!$B$33:$H$47,6,FALSE)</f>
        <v>#REF!</v>
      </c>
      <c r="R263" s="9"/>
      <c r="S263" s="11"/>
      <c r="T263" s="10"/>
    </row>
    <row r="264" spans="1:20" ht="15.6" hidden="1" x14ac:dyDescent="0.25">
      <c r="A264" s="9">
        <v>254</v>
      </c>
      <c r="B264" s="19"/>
      <c r="C264" s="14"/>
      <c r="D264" s="16"/>
      <c r="E264" s="16"/>
      <c r="F264" s="18"/>
      <c r="G264" s="17"/>
      <c r="H264" s="17"/>
      <c r="I264" s="17"/>
      <c r="J264" s="17"/>
      <c r="K264" s="16"/>
      <c r="L264" s="15"/>
      <c r="M264" s="12" t="e">
        <f>VLOOKUP(#REF!,[5]Tipologías!$B$33:$H$47,4,FALSE)</f>
        <v>#REF!</v>
      </c>
      <c r="N264" s="13" t="e">
        <f t="shared" si="4"/>
        <v>#REF!</v>
      </c>
      <c r="O264" s="12" t="e">
        <f>VLOOKUP(#REF!,[5]Tipologías!$B$33:$H$47,3,FALSE)</f>
        <v>#REF!</v>
      </c>
      <c r="P264" s="12" t="e">
        <f>VLOOKUP(#REF!,[5]Tipologías!$B$33:$H$47,5,FALSE)</f>
        <v>#REF!</v>
      </c>
      <c r="Q264" s="12" t="e">
        <f>VLOOKUP(#REF!,[5]Tipologías!$B$33:$H$47,6,FALSE)</f>
        <v>#REF!</v>
      </c>
      <c r="R264" s="9"/>
      <c r="S264" s="11"/>
      <c r="T264" s="10"/>
    </row>
    <row r="265" spans="1:20" ht="15.6" hidden="1" x14ac:dyDescent="0.25">
      <c r="A265" s="9">
        <v>255</v>
      </c>
      <c r="B265" s="19"/>
      <c r="C265" s="14"/>
      <c r="D265" s="16"/>
      <c r="E265" s="16"/>
      <c r="F265" s="18"/>
      <c r="G265" s="17"/>
      <c r="H265" s="17"/>
      <c r="I265" s="17"/>
      <c r="J265" s="17"/>
      <c r="K265" s="16"/>
      <c r="L265" s="15"/>
      <c r="M265" s="12" t="e">
        <f>VLOOKUP(#REF!,[5]Tipologías!$B$33:$H$47,4,FALSE)</f>
        <v>#REF!</v>
      </c>
      <c r="N265" s="13" t="e">
        <f t="shared" si="4"/>
        <v>#REF!</v>
      </c>
      <c r="O265" s="12" t="e">
        <f>VLOOKUP(#REF!,[5]Tipologías!$B$33:$H$47,3,FALSE)</f>
        <v>#REF!</v>
      </c>
      <c r="P265" s="12" t="e">
        <f>VLOOKUP(#REF!,[5]Tipologías!$B$33:$H$47,5,FALSE)</f>
        <v>#REF!</v>
      </c>
      <c r="Q265" s="12" t="e">
        <f>VLOOKUP(#REF!,[5]Tipologías!$B$33:$H$47,6,FALSE)</f>
        <v>#REF!</v>
      </c>
      <c r="R265" s="9"/>
      <c r="S265" s="11"/>
      <c r="T265" s="10"/>
    </row>
    <row r="266" spans="1:20" ht="15.6" hidden="1" x14ac:dyDescent="0.25">
      <c r="A266" s="9">
        <v>256</v>
      </c>
      <c r="B266" s="19"/>
      <c r="C266" s="14"/>
      <c r="D266" s="16"/>
      <c r="E266" s="16"/>
      <c r="F266" s="18"/>
      <c r="G266" s="17"/>
      <c r="H266" s="17"/>
      <c r="I266" s="17"/>
      <c r="J266" s="17"/>
      <c r="K266" s="16"/>
      <c r="L266" s="15"/>
      <c r="M266" s="12" t="e">
        <f>VLOOKUP(#REF!,[5]Tipologías!$B$33:$H$47,4,FALSE)</f>
        <v>#REF!</v>
      </c>
      <c r="N266" s="13" t="e">
        <f t="shared" si="4"/>
        <v>#REF!</v>
      </c>
      <c r="O266" s="12" t="e">
        <f>VLOOKUP(#REF!,[5]Tipologías!$B$33:$H$47,3,FALSE)</f>
        <v>#REF!</v>
      </c>
      <c r="P266" s="12" t="e">
        <f>VLOOKUP(#REF!,[5]Tipologías!$B$33:$H$47,5,FALSE)</f>
        <v>#REF!</v>
      </c>
      <c r="Q266" s="12" t="e">
        <f>VLOOKUP(#REF!,[5]Tipologías!$B$33:$H$47,6,FALSE)</f>
        <v>#REF!</v>
      </c>
      <c r="R266" s="9"/>
      <c r="S266" s="11"/>
      <c r="T266" s="10"/>
    </row>
    <row r="267" spans="1:20" ht="15.6" hidden="1" x14ac:dyDescent="0.25">
      <c r="A267" s="9">
        <v>257</v>
      </c>
      <c r="B267" s="19"/>
      <c r="C267" s="14"/>
      <c r="D267" s="16"/>
      <c r="E267" s="16"/>
      <c r="F267" s="18"/>
      <c r="G267" s="17"/>
      <c r="H267" s="17"/>
      <c r="I267" s="17"/>
      <c r="J267" s="17"/>
      <c r="K267" s="16"/>
      <c r="L267" s="15"/>
      <c r="M267" s="12" t="e">
        <f>VLOOKUP(#REF!,[5]Tipologías!$B$33:$H$47,4,FALSE)</f>
        <v>#REF!</v>
      </c>
      <c r="N267" s="13" t="e">
        <f t="shared" si="4"/>
        <v>#REF!</v>
      </c>
      <c r="O267" s="12" t="e">
        <f>VLOOKUP(#REF!,[5]Tipologías!$B$33:$H$47,3,FALSE)</f>
        <v>#REF!</v>
      </c>
      <c r="P267" s="12" t="e">
        <f>VLOOKUP(#REF!,[5]Tipologías!$B$33:$H$47,5,FALSE)</f>
        <v>#REF!</v>
      </c>
      <c r="Q267" s="12" t="e">
        <f>VLOOKUP(#REF!,[5]Tipologías!$B$33:$H$47,6,FALSE)</f>
        <v>#REF!</v>
      </c>
      <c r="R267" s="9"/>
      <c r="S267" s="11"/>
      <c r="T267" s="10"/>
    </row>
    <row r="268" spans="1:20" ht="15.6" hidden="1" x14ac:dyDescent="0.25">
      <c r="A268" s="9">
        <v>258</v>
      </c>
      <c r="B268" s="19"/>
      <c r="C268" s="14"/>
      <c r="D268" s="16"/>
      <c r="E268" s="16"/>
      <c r="F268" s="18"/>
      <c r="G268" s="17"/>
      <c r="H268" s="17"/>
      <c r="I268" s="17"/>
      <c r="J268" s="17"/>
      <c r="K268" s="16"/>
      <c r="L268" s="15"/>
      <c r="M268" s="12" t="e">
        <f>VLOOKUP(#REF!,[5]Tipologías!$B$33:$H$47,4,FALSE)</f>
        <v>#REF!</v>
      </c>
      <c r="N268" s="13" t="e">
        <f t="shared" si="4"/>
        <v>#REF!</v>
      </c>
      <c r="O268" s="12" t="e">
        <f>VLOOKUP(#REF!,[5]Tipologías!$B$33:$H$47,3,FALSE)</f>
        <v>#REF!</v>
      </c>
      <c r="P268" s="12" t="e">
        <f>VLOOKUP(#REF!,[5]Tipologías!$B$33:$H$47,5,FALSE)</f>
        <v>#REF!</v>
      </c>
      <c r="Q268" s="12" t="e">
        <f>VLOOKUP(#REF!,[5]Tipologías!$B$33:$H$47,6,FALSE)</f>
        <v>#REF!</v>
      </c>
      <c r="R268" s="9"/>
      <c r="S268" s="11"/>
      <c r="T268" s="10"/>
    </row>
    <row r="269" spans="1:20" ht="15.6" hidden="1" x14ac:dyDescent="0.25">
      <c r="A269" s="9">
        <v>259</v>
      </c>
      <c r="B269" s="19"/>
      <c r="C269" s="14"/>
      <c r="D269" s="16"/>
      <c r="E269" s="16"/>
      <c r="F269" s="18"/>
      <c r="G269" s="17"/>
      <c r="H269" s="17"/>
      <c r="I269" s="17"/>
      <c r="J269" s="17"/>
      <c r="K269" s="16"/>
      <c r="L269" s="15"/>
      <c r="M269" s="12" t="e">
        <f>VLOOKUP(#REF!,[5]Tipologías!$B$33:$H$47,4,FALSE)</f>
        <v>#REF!</v>
      </c>
      <c r="N269" s="13" t="e">
        <f t="shared" si="4"/>
        <v>#REF!</v>
      </c>
      <c r="O269" s="12" t="e">
        <f>VLOOKUP(#REF!,[5]Tipologías!$B$33:$H$47,3,FALSE)</f>
        <v>#REF!</v>
      </c>
      <c r="P269" s="12" t="e">
        <f>VLOOKUP(#REF!,[5]Tipologías!$B$33:$H$47,5,FALSE)</f>
        <v>#REF!</v>
      </c>
      <c r="Q269" s="12" t="e">
        <f>VLOOKUP(#REF!,[5]Tipologías!$B$33:$H$47,6,FALSE)</f>
        <v>#REF!</v>
      </c>
      <c r="R269" s="9"/>
      <c r="S269" s="11"/>
      <c r="T269" s="10"/>
    </row>
    <row r="270" spans="1:20" ht="15.6" hidden="1" x14ac:dyDescent="0.25">
      <c r="A270" s="9">
        <v>260</v>
      </c>
      <c r="B270" s="19"/>
      <c r="C270" s="14"/>
      <c r="D270" s="16"/>
      <c r="E270" s="16"/>
      <c r="F270" s="18"/>
      <c r="G270" s="17"/>
      <c r="H270" s="17"/>
      <c r="I270" s="17"/>
      <c r="J270" s="17"/>
      <c r="K270" s="16"/>
      <c r="L270" s="15"/>
      <c r="M270" s="12" t="e">
        <f>VLOOKUP(#REF!,[5]Tipologías!$B$33:$H$47,4,FALSE)</f>
        <v>#REF!</v>
      </c>
      <c r="N270" s="13" t="e">
        <f t="shared" si="4"/>
        <v>#REF!</v>
      </c>
      <c r="O270" s="12" t="e">
        <f>VLOOKUP(#REF!,[5]Tipologías!$B$33:$H$47,3,FALSE)</f>
        <v>#REF!</v>
      </c>
      <c r="P270" s="12" t="e">
        <f>VLOOKUP(#REF!,[5]Tipologías!$B$33:$H$47,5,FALSE)</f>
        <v>#REF!</v>
      </c>
      <c r="Q270" s="12" t="e">
        <f>VLOOKUP(#REF!,[5]Tipologías!$B$33:$H$47,6,FALSE)</f>
        <v>#REF!</v>
      </c>
      <c r="R270" s="9"/>
      <c r="S270" s="11"/>
      <c r="T270" s="10"/>
    </row>
    <row r="271" spans="1:20" ht="15.6" hidden="1" x14ac:dyDescent="0.25">
      <c r="A271" s="9">
        <v>261</v>
      </c>
      <c r="B271" s="19"/>
      <c r="C271" s="14"/>
      <c r="D271" s="16"/>
      <c r="E271" s="16"/>
      <c r="F271" s="18"/>
      <c r="G271" s="17"/>
      <c r="H271" s="17"/>
      <c r="I271" s="17"/>
      <c r="J271" s="17"/>
      <c r="K271" s="16"/>
      <c r="L271" s="15"/>
      <c r="M271" s="12" t="e">
        <f>VLOOKUP(#REF!,[5]Tipologías!$B$33:$H$47,4,FALSE)</f>
        <v>#REF!</v>
      </c>
      <c r="N271" s="13" t="e">
        <f t="shared" si="4"/>
        <v>#REF!</v>
      </c>
      <c r="O271" s="12" t="e">
        <f>VLOOKUP(#REF!,[5]Tipologías!$B$33:$H$47,3,FALSE)</f>
        <v>#REF!</v>
      </c>
      <c r="P271" s="12" t="e">
        <f>VLOOKUP(#REF!,[5]Tipologías!$B$33:$H$47,5,FALSE)</f>
        <v>#REF!</v>
      </c>
      <c r="Q271" s="12" t="e">
        <f>VLOOKUP(#REF!,[5]Tipologías!$B$33:$H$47,6,FALSE)</f>
        <v>#REF!</v>
      </c>
      <c r="R271" s="9"/>
      <c r="S271" s="11"/>
      <c r="T271" s="10"/>
    </row>
    <row r="272" spans="1:20" ht="15.6" hidden="1" x14ac:dyDescent="0.25">
      <c r="A272" s="9">
        <v>262</v>
      </c>
      <c r="B272" s="19"/>
      <c r="C272" s="14"/>
      <c r="D272" s="16"/>
      <c r="E272" s="16"/>
      <c r="F272" s="18"/>
      <c r="G272" s="17"/>
      <c r="H272" s="17"/>
      <c r="I272" s="17"/>
      <c r="J272" s="17"/>
      <c r="K272" s="16"/>
      <c r="L272" s="15"/>
      <c r="M272" s="12" t="e">
        <f>VLOOKUP(#REF!,[5]Tipologías!$B$33:$H$47,4,FALSE)</f>
        <v>#REF!</v>
      </c>
      <c r="N272" s="13" t="e">
        <f t="shared" si="4"/>
        <v>#REF!</v>
      </c>
      <c r="O272" s="12" t="e">
        <f>VLOOKUP(#REF!,[5]Tipologías!$B$33:$H$47,3,FALSE)</f>
        <v>#REF!</v>
      </c>
      <c r="P272" s="12" t="e">
        <f>VLOOKUP(#REF!,[5]Tipologías!$B$33:$H$47,5,FALSE)</f>
        <v>#REF!</v>
      </c>
      <c r="Q272" s="12" t="e">
        <f>VLOOKUP(#REF!,[5]Tipologías!$B$33:$H$47,6,FALSE)</f>
        <v>#REF!</v>
      </c>
      <c r="R272" s="9"/>
      <c r="S272" s="11"/>
      <c r="T272" s="10"/>
    </row>
    <row r="273" spans="1:20" ht="15.6" hidden="1" x14ac:dyDescent="0.25">
      <c r="A273" s="9">
        <v>263</v>
      </c>
      <c r="B273" s="19"/>
      <c r="C273" s="14"/>
      <c r="D273" s="16"/>
      <c r="E273" s="16"/>
      <c r="F273" s="18"/>
      <c r="G273" s="17"/>
      <c r="H273" s="17"/>
      <c r="I273" s="17"/>
      <c r="J273" s="17"/>
      <c r="K273" s="16"/>
      <c r="L273" s="15"/>
      <c r="M273" s="12" t="e">
        <f>VLOOKUP(#REF!,[5]Tipologías!$B$33:$H$47,4,FALSE)</f>
        <v>#REF!</v>
      </c>
      <c r="N273" s="13" t="e">
        <f t="shared" si="4"/>
        <v>#REF!</v>
      </c>
      <c r="O273" s="12" t="e">
        <f>VLOOKUP(#REF!,[5]Tipologías!$B$33:$H$47,3,FALSE)</f>
        <v>#REF!</v>
      </c>
      <c r="P273" s="12" t="e">
        <f>VLOOKUP(#REF!,[5]Tipologías!$B$33:$H$47,5,FALSE)</f>
        <v>#REF!</v>
      </c>
      <c r="Q273" s="12" t="e">
        <f>VLOOKUP(#REF!,[5]Tipologías!$B$33:$H$47,6,FALSE)</f>
        <v>#REF!</v>
      </c>
      <c r="R273" s="9"/>
      <c r="S273" s="20"/>
      <c r="T273" s="10"/>
    </row>
    <row r="274" spans="1:20" ht="15.6" hidden="1" x14ac:dyDescent="0.25">
      <c r="A274" s="9">
        <v>264</v>
      </c>
      <c r="B274" s="19"/>
      <c r="C274" s="14"/>
      <c r="D274" s="16"/>
      <c r="E274" s="16"/>
      <c r="F274" s="18"/>
      <c r="G274" s="17"/>
      <c r="H274" s="17"/>
      <c r="I274" s="17"/>
      <c r="J274" s="17"/>
      <c r="K274" s="16"/>
      <c r="L274" s="15"/>
      <c r="M274" s="12" t="e">
        <f>VLOOKUP(#REF!,[5]Tipologías!$B$33:$H$47,4,FALSE)</f>
        <v>#REF!</v>
      </c>
      <c r="N274" s="13" t="e">
        <f t="shared" si="4"/>
        <v>#REF!</v>
      </c>
      <c r="O274" s="12" t="e">
        <f>VLOOKUP(#REF!,[5]Tipologías!$B$33:$H$47,3,FALSE)</f>
        <v>#REF!</v>
      </c>
      <c r="P274" s="12" t="e">
        <f>VLOOKUP(#REF!,[5]Tipologías!$B$33:$H$47,5,FALSE)</f>
        <v>#REF!</v>
      </c>
      <c r="Q274" s="12" t="e">
        <f>VLOOKUP(#REF!,[5]Tipologías!$B$33:$H$47,6,FALSE)</f>
        <v>#REF!</v>
      </c>
      <c r="R274" s="9"/>
      <c r="S274" s="11"/>
      <c r="T274" s="10"/>
    </row>
    <row r="275" spans="1:20" ht="15.6" hidden="1" x14ac:dyDescent="0.25">
      <c r="A275" s="9">
        <v>265</v>
      </c>
      <c r="B275" s="19"/>
      <c r="C275" s="14"/>
      <c r="D275" s="16"/>
      <c r="E275" s="16"/>
      <c r="F275" s="18"/>
      <c r="G275" s="17"/>
      <c r="H275" s="17"/>
      <c r="I275" s="17"/>
      <c r="J275" s="17"/>
      <c r="K275" s="16"/>
      <c r="L275" s="15"/>
      <c r="M275" s="12" t="e">
        <f>VLOOKUP(#REF!,[5]Tipologías!$B$33:$H$47,4,FALSE)</f>
        <v>#REF!</v>
      </c>
      <c r="N275" s="13" t="e">
        <f t="shared" si="4"/>
        <v>#REF!</v>
      </c>
      <c r="O275" s="12" t="e">
        <f>VLOOKUP(#REF!,[5]Tipologías!$B$33:$H$47,3,FALSE)</f>
        <v>#REF!</v>
      </c>
      <c r="P275" s="12" t="e">
        <f>VLOOKUP(#REF!,[5]Tipologías!$B$33:$H$47,5,FALSE)</f>
        <v>#REF!</v>
      </c>
      <c r="Q275" s="12" t="e">
        <f>VLOOKUP(#REF!,[5]Tipologías!$B$33:$H$47,6,FALSE)</f>
        <v>#REF!</v>
      </c>
      <c r="R275" s="9"/>
      <c r="S275" s="11"/>
      <c r="T275" s="10"/>
    </row>
    <row r="276" spans="1:20" ht="15.6" hidden="1" x14ac:dyDescent="0.25">
      <c r="A276" s="9">
        <v>266</v>
      </c>
      <c r="B276" s="19"/>
      <c r="C276" s="14"/>
      <c r="D276" s="16"/>
      <c r="E276" s="16"/>
      <c r="F276" s="18"/>
      <c r="G276" s="17"/>
      <c r="H276" s="17"/>
      <c r="I276" s="17"/>
      <c r="J276" s="17"/>
      <c r="K276" s="16"/>
      <c r="L276" s="15"/>
      <c r="M276" s="12" t="e">
        <f>VLOOKUP(#REF!,[5]Tipologías!$B$33:$H$47,4,FALSE)</f>
        <v>#REF!</v>
      </c>
      <c r="N276" s="13" t="e">
        <f t="shared" si="4"/>
        <v>#REF!</v>
      </c>
      <c r="O276" s="12" t="e">
        <f>VLOOKUP(#REF!,[5]Tipologías!$B$33:$H$47,3,FALSE)</f>
        <v>#REF!</v>
      </c>
      <c r="P276" s="12" t="e">
        <f>VLOOKUP(#REF!,[5]Tipologías!$B$33:$H$47,5,FALSE)</f>
        <v>#REF!</v>
      </c>
      <c r="Q276" s="12" t="e">
        <f>VLOOKUP(#REF!,[5]Tipologías!$B$33:$H$47,6,FALSE)</f>
        <v>#REF!</v>
      </c>
      <c r="R276" s="9"/>
      <c r="S276" s="11"/>
      <c r="T276" s="10"/>
    </row>
    <row r="277" spans="1:20" ht="15.6" hidden="1" x14ac:dyDescent="0.25">
      <c r="A277" s="9">
        <v>267</v>
      </c>
      <c r="B277" s="19"/>
      <c r="C277" s="14"/>
      <c r="D277" s="16"/>
      <c r="E277" s="16"/>
      <c r="F277" s="18"/>
      <c r="G277" s="17"/>
      <c r="H277" s="17"/>
      <c r="I277" s="17"/>
      <c r="J277" s="17"/>
      <c r="K277" s="16"/>
      <c r="L277" s="15"/>
      <c r="M277" s="12" t="e">
        <f>VLOOKUP(#REF!,[5]Tipologías!$B$33:$H$47,4,FALSE)</f>
        <v>#REF!</v>
      </c>
      <c r="N277" s="13" t="e">
        <f t="shared" si="4"/>
        <v>#REF!</v>
      </c>
      <c r="O277" s="12" t="e">
        <f>VLOOKUP(#REF!,[5]Tipologías!$B$33:$H$47,3,FALSE)</f>
        <v>#REF!</v>
      </c>
      <c r="P277" s="12" t="e">
        <f>VLOOKUP(#REF!,[5]Tipologías!$B$33:$H$47,5,FALSE)</f>
        <v>#REF!</v>
      </c>
      <c r="Q277" s="12" t="e">
        <f>VLOOKUP(#REF!,[5]Tipologías!$B$33:$H$47,6,FALSE)</f>
        <v>#REF!</v>
      </c>
      <c r="R277" s="9"/>
      <c r="S277" s="11"/>
      <c r="T277" s="10"/>
    </row>
    <row r="278" spans="1:20" ht="15.6" hidden="1" x14ac:dyDescent="0.25">
      <c r="A278" s="9">
        <v>268</v>
      </c>
      <c r="B278" s="19"/>
      <c r="C278" s="14"/>
      <c r="D278" s="16"/>
      <c r="E278" s="16"/>
      <c r="F278" s="18"/>
      <c r="G278" s="17"/>
      <c r="H278" s="17"/>
      <c r="I278" s="17"/>
      <c r="J278" s="17"/>
      <c r="K278" s="16"/>
      <c r="L278" s="15"/>
      <c r="M278" s="12" t="e">
        <f>VLOOKUP(#REF!,[5]Tipologías!$B$33:$H$47,4,FALSE)</f>
        <v>#REF!</v>
      </c>
      <c r="N278" s="13" t="e">
        <f t="shared" si="4"/>
        <v>#REF!</v>
      </c>
      <c r="O278" s="12" t="e">
        <f>VLOOKUP(#REF!,[5]Tipologías!$B$33:$H$47,3,FALSE)</f>
        <v>#REF!</v>
      </c>
      <c r="P278" s="12" t="e">
        <f>VLOOKUP(#REF!,[5]Tipologías!$B$33:$H$47,5,FALSE)</f>
        <v>#REF!</v>
      </c>
      <c r="Q278" s="12" t="e">
        <f>VLOOKUP(#REF!,[5]Tipologías!$B$33:$H$47,6,FALSE)</f>
        <v>#REF!</v>
      </c>
      <c r="R278" s="9"/>
      <c r="S278" s="11"/>
      <c r="T278" s="10"/>
    </row>
    <row r="279" spans="1:20" ht="15.6" hidden="1" x14ac:dyDescent="0.25">
      <c r="A279" s="9">
        <v>269</v>
      </c>
      <c r="B279" s="19"/>
      <c r="C279" s="14"/>
      <c r="D279" s="16"/>
      <c r="E279" s="16"/>
      <c r="F279" s="18"/>
      <c r="G279" s="17"/>
      <c r="H279" s="17"/>
      <c r="I279" s="17"/>
      <c r="J279" s="17"/>
      <c r="K279" s="16"/>
      <c r="L279" s="15"/>
      <c r="M279" s="12" t="e">
        <f>VLOOKUP(#REF!,[5]Tipologías!$B$33:$H$47,4,FALSE)</f>
        <v>#REF!</v>
      </c>
      <c r="N279" s="13" t="e">
        <f t="shared" si="4"/>
        <v>#REF!</v>
      </c>
      <c r="O279" s="12" t="e">
        <f>VLOOKUP(#REF!,[5]Tipologías!$B$33:$H$47,3,FALSE)</f>
        <v>#REF!</v>
      </c>
      <c r="P279" s="12" t="e">
        <f>VLOOKUP(#REF!,[5]Tipologías!$B$33:$H$47,5,FALSE)</f>
        <v>#REF!</v>
      </c>
      <c r="Q279" s="12" t="e">
        <f>VLOOKUP(#REF!,[5]Tipologías!$B$33:$H$47,6,FALSE)</f>
        <v>#REF!</v>
      </c>
      <c r="R279" s="9"/>
      <c r="S279" s="11"/>
      <c r="T279" s="10"/>
    </row>
    <row r="280" spans="1:20" ht="15.6" hidden="1" x14ac:dyDescent="0.25">
      <c r="A280" s="9">
        <v>270</v>
      </c>
      <c r="B280" s="19"/>
      <c r="C280" s="14"/>
      <c r="D280" s="16"/>
      <c r="E280" s="16"/>
      <c r="F280" s="18"/>
      <c r="G280" s="17"/>
      <c r="H280" s="17"/>
      <c r="I280" s="17"/>
      <c r="J280" s="17"/>
      <c r="K280" s="16"/>
      <c r="L280" s="15"/>
      <c r="M280" s="12" t="e">
        <f>VLOOKUP(#REF!,[5]Tipologías!$B$33:$H$47,4,FALSE)</f>
        <v>#REF!</v>
      </c>
      <c r="N280" s="13" t="e">
        <f t="shared" si="4"/>
        <v>#REF!</v>
      </c>
      <c r="O280" s="12" t="e">
        <f>VLOOKUP(#REF!,[5]Tipologías!$B$33:$H$47,3,FALSE)</f>
        <v>#REF!</v>
      </c>
      <c r="P280" s="12" t="e">
        <f>VLOOKUP(#REF!,[5]Tipologías!$B$33:$H$47,5,FALSE)</f>
        <v>#REF!</v>
      </c>
      <c r="Q280" s="12" t="e">
        <f>VLOOKUP(#REF!,[5]Tipologías!$B$33:$H$47,6,FALSE)</f>
        <v>#REF!</v>
      </c>
      <c r="R280" s="9"/>
      <c r="S280" s="11"/>
      <c r="T280" s="10"/>
    </row>
    <row r="281" spans="1:20" ht="15.6" hidden="1" x14ac:dyDescent="0.25">
      <c r="A281" s="9">
        <v>271</v>
      </c>
      <c r="B281" s="19"/>
      <c r="C281" s="14"/>
      <c r="D281" s="16"/>
      <c r="E281" s="16"/>
      <c r="F281" s="18"/>
      <c r="G281" s="17"/>
      <c r="H281" s="17"/>
      <c r="I281" s="17"/>
      <c r="J281" s="17"/>
      <c r="K281" s="16"/>
      <c r="L281" s="15"/>
      <c r="M281" s="12" t="e">
        <f>VLOOKUP(#REF!,[5]Tipologías!$B$33:$H$47,4,FALSE)</f>
        <v>#REF!</v>
      </c>
      <c r="N281" s="13" t="e">
        <f t="shared" si="4"/>
        <v>#REF!</v>
      </c>
      <c r="O281" s="12" t="e">
        <f>VLOOKUP(#REF!,[5]Tipologías!$B$33:$H$47,3,FALSE)</f>
        <v>#REF!</v>
      </c>
      <c r="P281" s="12" t="e">
        <f>VLOOKUP(#REF!,[5]Tipologías!$B$33:$H$47,5,FALSE)</f>
        <v>#REF!</v>
      </c>
      <c r="Q281" s="12" t="e">
        <f>VLOOKUP(#REF!,[5]Tipologías!$B$33:$H$47,6,FALSE)</f>
        <v>#REF!</v>
      </c>
      <c r="R281" s="9"/>
      <c r="S281" s="11"/>
      <c r="T281" s="10"/>
    </row>
    <row r="282" spans="1:20" ht="15.6" hidden="1" x14ac:dyDescent="0.25">
      <c r="A282" s="9">
        <v>272</v>
      </c>
      <c r="B282" s="19"/>
      <c r="C282" s="14"/>
      <c r="D282" s="16"/>
      <c r="E282" s="16"/>
      <c r="F282" s="18"/>
      <c r="G282" s="17"/>
      <c r="H282" s="17"/>
      <c r="I282" s="17"/>
      <c r="J282" s="17"/>
      <c r="K282" s="16"/>
      <c r="L282" s="15"/>
      <c r="M282" s="12" t="e">
        <f>VLOOKUP(#REF!,[5]Tipologías!$B$33:$H$47,4,FALSE)</f>
        <v>#REF!</v>
      </c>
      <c r="N282" s="13" t="e">
        <f t="shared" si="4"/>
        <v>#REF!</v>
      </c>
      <c r="O282" s="12" t="e">
        <f>VLOOKUP(#REF!,[5]Tipologías!$B$33:$H$47,3,FALSE)</f>
        <v>#REF!</v>
      </c>
      <c r="P282" s="12" t="e">
        <f>VLOOKUP(#REF!,[5]Tipologías!$B$33:$H$47,5,FALSE)</f>
        <v>#REF!</v>
      </c>
      <c r="Q282" s="12" t="e">
        <f>VLOOKUP(#REF!,[5]Tipologías!$B$33:$H$47,6,FALSE)</f>
        <v>#REF!</v>
      </c>
      <c r="R282" s="9"/>
      <c r="S282" s="11"/>
      <c r="T282" s="10"/>
    </row>
    <row r="283" spans="1:20" ht="15.6" hidden="1" x14ac:dyDescent="0.25">
      <c r="A283" s="9">
        <v>273</v>
      </c>
      <c r="B283" s="19"/>
      <c r="C283" s="14"/>
      <c r="D283" s="16"/>
      <c r="E283" s="16"/>
      <c r="F283" s="18"/>
      <c r="G283" s="17"/>
      <c r="H283" s="17"/>
      <c r="I283" s="17"/>
      <c r="J283" s="17"/>
      <c r="K283" s="16"/>
      <c r="L283" s="15"/>
      <c r="M283" s="12" t="e">
        <f>VLOOKUP(#REF!,[5]Tipologías!$B$33:$H$47,4,FALSE)</f>
        <v>#REF!</v>
      </c>
      <c r="N283" s="13" t="e">
        <f t="shared" si="4"/>
        <v>#REF!</v>
      </c>
      <c r="O283" s="12" t="e">
        <f>VLOOKUP(#REF!,[5]Tipologías!$B$33:$H$47,3,FALSE)</f>
        <v>#REF!</v>
      </c>
      <c r="P283" s="12" t="e">
        <f>VLOOKUP(#REF!,[5]Tipologías!$B$33:$H$47,5,FALSE)</f>
        <v>#REF!</v>
      </c>
      <c r="Q283" s="12" t="e">
        <f>VLOOKUP(#REF!,[5]Tipologías!$B$33:$H$47,6,FALSE)</f>
        <v>#REF!</v>
      </c>
      <c r="R283" s="9"/>
      <c r="S283" s="11"/>
      <c r="T283" s="10"/>
    </row>
    <row r="284" spans="1:20" ht="15.6" hidden="1" x14ac:dyDescent="0.25">
      <c r="A284" s="9">
        <v>274</v>
      </c>
      <c r="B284" s="19"/>
      <c r="C284" s="14"/>
      <c r="D284" s="16"/>
      <c r="E284" s="16"/>
      <c r="F284" s="18"/>
      <c r="G284" s="17"/>
      <c r="H284" s="17"/>
      <c r="I284" s="17"/>
      <c r="J284" s="17"/>
      <c r="K284" s="16"/>
      <c r="L284" s="15"/>
      <c r="M284" s="12" t="e">
        <f>VLOOKUP(#REF!,[5]Tipologías!$B$33:$H$47,4,FALSE)</f>
        <v>#REF!</v>
      </c>
      <c r="N284" s="13" t="e">
        <f t="shared" si="4"/>
        <v>#REF!</v>
      </c>
      <c r="O284" s="12" t="e">
        <f>VLOOKUP(#REF!,[5]Tipologías!$B$33:$H$47,3,FALSE)</f>
        <v>#REF!</v>
      </c>
      <c r="P284" s="12" t="e">
        <f>VLOOKUP(#REF!,[5]Tipologías!$B$33:$H$47,5,FALSE)</f>
        <v>#REF!</v>
      </c>
      <c r="Q284" s="12" t="e">
        <f>VLOOKUP(#REF!,[5]Tipologías!$B$33:$H$47,6,FALSE)</f>
        <v>#REF!</v>
      </c>
      <c r="R284" s="9"/>
      <c r="S284" s="11"/>
      <c r="T284" s="10"/>
    </row>
    <row r="285" spans="1:20" ht="15.6" hidden="1" x14ac:dyDescent="0.25">
      <c r="A285" s="9">
        <v>275</v>
      </c>
      <c r="B285" s="19"/>
      <c r="C285" s="14"/>
      <c r="D285" s="16"/>
      <c r="E285" s="16"/>
      <c r="F285" s="18"/>
      <c r="G285" s="17"/>
      <c r="H285" s="17"/>
      <c r="I285" s="17"/>
      <c r="J285" s="17"/>
      <c r="K285" s="16"/>
      <c r="L285" s="15"/>
      <c r="M285" s="12" t="e">
        <f>VLOOKUP(#REF!,[5]Tipologías!$B$33:$H$47,4,FALSE)</f>
        <v>#REF!</v>
      </c>
      <c r="N285" s="13" t="e">
        <f t="shared" si="4"/>
        <v>#REF!</v>
      </c>
      <c r="O285" s="12" t="e">
        <f>VLOOKUP(#REF!,[5]Tipologías!$B$33:$H$47,3,FALSE)</f>
        <v>#REF!</v>
      </c>
      <c r="P285" s="12" t="e">
        <f>VLOOKUP(#REF!,[5]Tipologías!$B$33:$H$47,5,FALSE)</f>
        <v>#REF!</v>
      </c>
      <c r="Q285" s="12" t="e">
        <f>VLOOKUP(#REF!,[5]Tipologías!$B$33:$H$47,6,FALSE)</f>
        <v>#REF!</v>
      </c>
      <c r="R285" s="9"/>
      <c r="S285" s="11"/>
      <c r="T285" s="10"/>
    </row>
    <row r="286" spans="1:20" ht="15.6" hidden="1" x14ac:dyDescent="0.25">
      <c r="A286" s="9">
        <v>276</v>
      </c>
      <c r="B286" s="19"/>
      <c r="C286" s="14"/>
      <c r="D286" s="16"/>
      <c r="E286" s="16"/>
      <c r="F286" s="18"/>
      <c r="G286" s="17"/>
      <c r="H286" s="17"/>
      <c r="I286" s="17"/>
      <c r="J286" s="17"/>
      <c r="K286" s="16"/>
      <c r="L286" s="15"/>
      <c r="M286" s="12" t="e">
        <f>VLOOKUP(#REF!,[5]Tipologías!$B$33:$H$47,4,FALSE)</f>
        <v>#REF!</v>
      </c>
      <c r="N286" s="13" t="e">
        <f t="shared" si="4"/>
        <v>#REF!</v>
      </c>
      <c r="O286" s="12" t="e">
        <f>VLOOKUP(#REF!,[5]Tipologías!$B$33:$H$47,3,FALSE)</f>
        <v>#REF!</v>
      </c>
      <c r="P286" s="12" t="e">
        <f>VLOOKUP(#REF!,[5]Tipologías!$B$33:$H$47,5,FALSE)</f>
        <v>#REF!</v>
      </c>
      <c r="Q286" s="12" t="e">
        <f>VLOOKUP(#REF!,[5]Tipologías!$B$33:$H$47,6,FALSE)</f>
        <v>#REF!</v>
      </c>
      <c r="R286" s="9"/>
      <c r="S286" s="11"/>
      <c r="T286" s="10"/>
    </row>
    <row r="287" spans="1:20" ht="15.6" hidden="1" x14ac:dyDescent="0.25">
      <c r="A287" s="9">
        <v>277</v>
      </c>
      <c r="B287" s="19"/>
      <c r="C287" s="14"/>
      <c r="D287" s="16"/>
      <c r="E287" s="16"/>
      <c r="F287" s="18"/>
      <c r="G287" s="17"/>
      <c r="H287" s="17"/>
      <c r="I287" s="17"/>
      <c r="J287" s="17"/>
      <c r="K287" s="16"/>
      <c r="L287" s="15"/>
      <c r="M287" s="12" t="e">
        <f>VLOOKUP(#REF!,[5]Tipologías!$B$33:$H$47,4,FALSE)</f>
        <v>#REF!</v>
      </c>
      <c r="N287" s="13" t="e">
        <f t="shared" si="4"/>
        <v>#REF!</v>
      </c>
      <c r="O287" s="12" t="e">
        <f>VLOOKUP(#REF!,[5]Tipologías!$B$33:$H$47,3,FALSE)</f>
        <v>#REF!</v>
      </c>
      <c r="P287" s="12" t="e">
        <f>VLOOKUP(#REF!,[5]Tipologías!$B$33:$H$47,5,FALSE)</f>
        <v>#REF!</v>
      </c>
      <c r="Q287" s="12" t="e">
        <f>VLOOKUP(#REF!,[5]Tipologías!$B$33:$H$47,6,FALSE)</f>
        <v>#REF!</v>
      </c>
      <c r="R287" s="9"/>
      <c r="S287" s="11"/>
      <c r="T287" s="10"/>
    </row>
    <row r="288" spans="1:20" ht="15.6" hidden="1" x14ac:dyDescent="0.25">
      <c r="A288" s="9">
        <v>278</v>
      </c>
      <c r="B288" s="19"/>
      <c r="C288" s="14"/>
      <c r="D288" s="16"/>
      <c r="E288" s="16"/>
      <c r="F288" s="18"/>
      <c r="G288" s="17"/>
      <c r="H288" s="17"/>
      <c r="I288" s="17"/>
      <c r="J288" s="17"/>
      <c r="K288" s="16"/>
      <c r="L288" s="15"/>
      <c r="M288" s="12" t="e">
        <f>VLOOKUP(#REF!,[5]Tipologías!$B$33:$H$47,4,FALSE)</f>
        <v>#REF!</v>
      </c>
      <c r="N288" s="13" t="e">
        <f t="shared" si="4"/>
        <v>#REF!</v>
      </c>
      <c r="O288" s="12" t="e">
        <f>VLOOKUP(#REF!,[5]Tipologías!$B$33:$H$47,3,FALSE)</f>
        <v>#REF!</v>
      </c>
      <c r="P288" s="12" t="e">
        <f>VLOOKUP(#REF!,[5]Tipologías!$B$33:$H$47,5,FALSE)</f>
        <v>#REF!</v>
      </c>
      <c r="Q288" s="12" t="e">
        <f>VLOOKUP(#REF!,[5]Tipologías!$B$33:$H$47,6,FALSE)</f>
        <v>#REF!</v>
      </c>
      <c r="R288" s="9"/>
      <c r="S288" s="11"/>
      <c r="T288" s="10"/>
    </row>
    <row r="289" spans="1:20" ht="15.6" hidden="1" x14ac:dyDescent="0.25">
      <c r="A289" s="9">
        <v>279</v>
      </c>
      <c r="B289" s="19"/>
      <c r="C289" s="14"/>
      <c r="D289" s="16"/>
      <c r="E289" s="16"/>
      <c r="F289" s="18"/>
      <c r="G289" s="17"/>
      <c r="H289" s="17"/>
      <c r="I289" s="17"/>
      <c r="J289" s="17"/>
      <c r="K289" s="16"/>
      <c r="L289" s="15"/>
      <c r="M289" s="12" t="e">
        <f>VLOOKUP(#REF!,[5]Tipologías!$B$33:$H$47,4,FALSE)</f>
        <v>#REF!</v>
      </c>
      <c r="N289" s="13" t="e">
        <f t="shared" si="4"/>
        <v>#REF!</v>
      </c>
      <c r="O289" s="12" t="e">
        <f>VLOOKUP(#REF!,[5]Tipologías!$B$33:$H$47,3,FALSE)</f>
        <v>#REF!</v>
      </c>
      <c r="P289" s="12" t="e">
        <f>VLOOKUP(#REF!,[5]Tipologías!$B$33:$H$47,5,FALSE)</f>
        <v>#REF!</v>
      </c>
      <c r="Q289" s="12" t="e">
        <f>VLOOKUP(#REF!,[5]Tipologías!$B$33:$H$47,6,FALSE)</f>
        <v>#REF!</v>
      </c>
      <c r="R289" s="9"/>
      <c r="S289" s="11"/>
      <c r="T289" s="10"/>
    </row>
    <row r="290" spans="1:20" ht="15.6" hidden="1" x14ac:dyDescent="0.25">
      <c r="A290" s="9">
        <v>280</v>
      </c>
      <c r="B290" s="19"/>
      <c r="C290" s="14"/>
      <c r="D290" s="16"/>
      <c r="E290" s="16"/>
      <c r="F290" s="18"/>
      <c r="G290" s="17"/>
      <c r="H290" s="17"/>
      <c r="I290" s="17"/>
      <c r="J290" s="17"/>
      <c r="K290" s="16"/>
      <c r="L290" s="15"/>
      <c r="M290" s="12" t="e">
        <f>VLOOKUP(#REF!,[5]Tipologías!$B$33:$H$47,4,FALSE)</f>
        <v>#REF!</v>
      </c>
      <c r="N290" s="13" t="e">
        <f t="shared" si="4"/>
        <v>#REF!</v>
      </c>
      <c r="O290" s="12" t="e">
        <f>VLOOKUP(#REF!,[5]Tipologías!$B$33:$H$47,3,FALSE)</f>
        <v>#REF!</v>
      </c>
      <c r="P290" s="12" t="e">
        <f>VLOOKUP(#REF!,[5]Tipologías!$B$33:$H$47,5,FALSE)</f>
        <v>#REF!</v>
      </c>
      <c r="Q290" s="12" t="e">
        <f>VLOOKUP(#REF!,[5]Tipologías!$B$33:$H$47,6,FALSE)</f>
        <v>#REF!</v>
      </c>
      <c r="R290" s="9"/>
      <c r="S290" s="11"/>
      <c r="T290" s="10"/>
    </row>
    <row r="291" spans="1:20" ht="15.6" hidden="1" x14ac:dyDescent="0.25">
      <c r="A291" s="9">
        <v>281</v>
      </c>
      <c r="B291" s="19"/>
      <c r="C291" s="14"/>
      <c r="D291" s="16"/>
      <c r="E291" s="16"/>
      <c r="F291" s="18"/>
      <c r="G291" s="17"/>
      <c r="H291" s="17"/>
      <c r="I291" s="17"/>
      <c r="J291" s="17"/>
      <c r="K291" s="16"/>
      <c r="L291" s="15"/>
      <c r="M291" s="12" t="e">
        <f>VLOOKUP(#REF!,[5]Tipologías!$B$33:$H$47,4,FALSE)</f>
        <v>#REF!</v>
      </c>
      <c r="N291" s="13" t="e">
        <f t="shared" si="4"/>
        <v>#REF!</v>
      </c>
      <c r="O291" s="12" t="e">
        <f>VLOOKUP(#REF!,[5]Tipologías!$B$33:$H$47,3,FALSE)</f>
        <v>#REF!</v>
      </c>
      <c r="P291" s="12" t="e">
        <f>VLOOKUP(#REF!,[5]Tipologías!$B$33:$H$47,5,FALSE)</f>
        <v>#REF!</v>
      </c>
      <c r="Q291" s="12" t="e">
        <f>VLOOKUP(#REF!,[5]Tipologías!$B$33:$H$47,6,FALSE)</f>
        <v>#REF!</v>
      </c>
      <c r="R291" s="9"/>
      <c r="S291" s="11"/>
      <c r="T291" s="10"/>
    </row>
    <row r="292" spans="1:20" ht="15.6" hidden="1" x14ac:dyDescent="0.25">
      <c r="A292" s="9">
        <v>282</v>
      </c>
      <c r="B292" s="19"/>
      <c r="C292" s="14"/>
      <c r="D292" s="16"/>
      <c r="E292" s="16"/>
      <c r="F292" s="18"/>
      <c r="G292" s="17"/>
      <c r="H292" s="17"/>
      <c r="I292" s="17"/>
      <c r="J292" s="17"/>
      <c r="K292" s="16"/>
      <c r="L292" s="15"/>
      <c r="M292" s="12" t="e">
        <f>VLOOKUP(#REF!,[5]Tipologías!$B$33:$H$47,4,FALSE)</f>
        <v>#REF!</v>
      </c>
      <c r="N292" s="13" t="e">
        <f t="shared" si="4"/>
        <v>#REF!</v>
      </c>
      <c r="O292" s="12" t="e">
        <f>VLOOKUP(#REF!,[5]Tipologías!$B$33:$H$47,3,FALSE)</f>
        <v>#REF!</v>
      </c>
      <c r="P292" s="12" t="e">
        <f>VLOOKUP(#REF!,[5]Tipologías!$B$33:$H$47,5,FALSE)</f>
        <v>#REF!</v>
      </c>
      <c r="Q292" s="12" t="e">
        <f>VLOOKUP(#REF!,[5]Tipologías!$B$33:$H$47,6,FALSE)</f>
        <v>#REF!</v>
      </c>
      <c r="R292" s="9"/>
      <c r="S292" s="11"/>
      <c r="T292" s="10"/>
    </row>
    <row r="293" spans="1:20" x14ac:dyDescent="0.3">
      <c r="A293" s="5"/>
      <c r="B293" s="5"/>
      <c r="C293" s="5"/>
      <c r="D293" s="7"/>
      <c r="E293" s="7"/>
      <c r="F293" s="5"/>
      <c r="G293" s="5"/>
      <c r="H293" s="5"/>
      <c r="I293" s="5"/>
      <c r="J293" s="5"/>
      <c r="K293" s="6"/>
      <c r="L293" s="5"/>
      <c r="M293" s="5"/>
      <c r="N293" s="5"/>
      <c r="O293" s="5"/>
      <c r="P293" s="5"/>
      <c r="Q293" s="5"/>
      <c r="R293" s="5"/>
      <c r="S293" s="5"/>
      <c r="T293" s="5"/>
    </row>
    <row r="294" spans="1:20" x14ac:dyDescent="0.3">
      <c r="A294" s="5"/>
      <c r="B294" s="5"/>
      <c r="C294" s="5"/>
      <c r="D294" s="7"/>
      <c r="E294" s="7"/>
      <c r="F294" s="5"/>
      <c r="G294" s="5"/>
      <c r="H294" s="5"/>
      <c r="I294" s="5"/>
      <c r="J294" s="5"/>
      <c r="K294" s="6"/>
      <c r="L294" s="5"/>
      <c r="M294" s="5"/>
      <c r="N294" s="5"/>
      <c r="O294" s="5"/>
      <c r="P294" s="5"/>
      <c r="Q294" s="5"/>
      <c r="R294" s="5"/>
      <c r="S294" s="5"/>
      <c r="T294" s="5"/>
    </row>
    <row r="295" spans="1:20" x14ac:dyDescent="0.3">
      <c r="A295" s="5"/>
      <c r="B295" s="5"/>
      <c r="C295" s="5"/>
      <c r="D295" s="7"/>
      <c r="E295" s="7"/>
      <c r="F295" s="5"/>
      <c r="G295" s="5"/>
      <c r="H295" s="5"/>
      <c r="I295" s="5"/>
      <c r="J295" s="5"/>
      <c r="K295" s="6"/>
      <c r="L295" s="5"/>
      <c r="M295" s="5"/>
      <c r="N295" s="5"/>
      <c r="O295" s="5"/>
      <c r="P295" s="5"/>
      <c r="Q295" s="5"/>
      <c r="R295" s="5"/>
      <c r="S295" s="5"/>
      <c r="T295" s="5"/>
    </row>
  </sheetData>
  <autoFilter ref="A10:AK292" xr:uid="{00000000-0001-0000-0000-000000000000}">
    <filterColumn colId="17">
      <filters>
        <filter val="N/A"/>
        <filter val="SIN RESERVA"/>
      </filters>
    </filterColumn>
    <filterColumn colId="21" showButton="0"/>
    <filterColumn colId="30" showButton="0"/>
    <filterColumn colId="34" showButton="0"/>
  </autoFilter>
  <mergeCells count="66">
    <mergeCell ref="AI32:AJ32"/>
    <mergeCell ref="AE33:AF33"/>
    <mergeCell ref="AI33:AJ33"/>
    <mergeCell ref="AE10:AF10"/>
    <mergeCell ref="AI10:AJ10"/>
    <mergeCell ref="AE32:AF32"/>
    <mergeCell ref="AI34:AJ34"/>
    <mergeCell ref="V35:W35"/>
    <mergeCell ref="AE35:AF35"/>
    <mergeCell ref="AI35:AJ35"/>
    <mergeCell ref="AE38:AF38"/>
    <mergeCell ref="C2:T2"/>
    <mergeCell ref="C3:T3"/>
    <mergeCell ref="C4:T5"/>
    <mergeCell ref="V39:W39"/>
    <mergeCell ref="M8:T9"/>
    <mergeCell ref="A8:E9"/>
    <mergeCell ref="F8:F9"/>
    <mergeCell ref="V3:W3"/>
    <mergeCell ref="V32:W32"/>
    <mergeCell ref="V10:W10"/>
    <mergeCell ref="V34:W34"/>
    <mergeCell ref="V33:W33"/>
    <mergeCell ref="AE40:AF40"/>
    <mergeCell ref="AE39:AF39"/>
    <mergeCell ref="V40:W40"/>
    <mergeCell ref="AE34:AF34"/>
    <mergeCell ref="AE41:AF41"/>
    <mergeCell ref="AI41:AJ41"/>
    <mergeCell ref="V38:W38"/>
    <mergeCell ref="V36:W36"/>
    <mergeCell ref="AE36:AF36"/>
    <mergeCell ref="AI36:AJ36"/>
    <mergeCell ref="V37:W37"/>
    <mergeCell ref="AE37:AF37"/>
    <mergeCell ref="AI37:AJ37"/>
    <mergeCell ref="AI40:AJ40"/>
    <mergeCell ref="AI39:AJ39"/>
    <mergeCell ref="V41:W41"/>
    <mergeCell ref="AI38:AJ38"/>
    <mergeCell ref="V4:W4"/>
    <mergeCell ref="V6:W6"/>
    <mergeCell ref="AE1:AF1"/>
    <mergeCell ref="AI1:AJ1"/>
    <mergeCell ref="AE3:AF3"/>
    <mergeCell ref="AI3:AJ3"/>
    <mergeCell ref="V5:W5"/>
    <mergeCell ref="AE4:AF4"/>
    <mergeCell ref="AI4:AJ4"/>
    <mergeCell ref="AE5:AF5"/>
    <mergeCell ref="AI5:AJ5"/>
    <mergeCell ref="V2:W2"/>
    <mergeCell ref="AE2:AF2"/>
    <mergeCell ref="AI2:AJ2"/>
    <mergeCell ref="V1:W1"/>
    <mergeCell ref="AE6:AF6"/>
    <mergeCell ref="G8:J9"/>
    <mergeCell ref="K8:K9"/>
    <mergeCell ref="L8:L9"/>
    <mergeCell ref="AI6:AJ6"/>
    <mergeCell ref="V7:W7"/>
    <mergeCell ref="AE7:AF7"/>
    <mergeCell ref="AI7:AJ7"/>
    <mergeCell ref="V8:W8"/>
    <mergeCell ref="AI8:AJ8"/>
    <mergeCell ref="AE8:AF8"/>
  </mergeCells>
  <dataValidations count="1">
    <dataValidation type="list" allowBlank="1" showInputMessage="1" showErrorMessage="1" sqref="B11:B292" xr:uid="{00000000-0002-0000-0000-000003000000}">
      <formula1>"Estratégicos, Misionales, De Apoyo, De Evaluación"</formula1>
    </dataValidation>
  </dataValidations>
  <printOptions horizontalCentered="1"/>
  <pageMargins left="0.39370078740157483" right="0.19685039370078741" top="0.39370078740157483" bottom="0" header="0.31496062992125984" footer="0.31496062992125984"/>
  <pageSetup paperSize="122" scale="1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INDICE DE INFORMACIÓN CLASIFICA</vt:lpstr>
      <vt:lpstr>'INDICE DE INFORMACIÓN CLASIFICA'!Área_de_impresión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Andru</dc:creator>
  <cp:lastModifiedBy>Ing. Andru</cp:lastModifiedBy>
  <dcterms:created xsi:type="dcterms:W3CDTF">2022-12-15T05:28:43Z</dcterms:created>
  <dcterms:modified xsi:type="dcterms:W3CDTF">2022-12-15T21:50:32Z</dcterms:modified>
</cp:coreProperties>
</file>