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360" windowHeight="13425" tabRatio="944" activeTab="0"/>
  </bookViews>
  <sheets>
    <sheet name="Meta 1 ATENCIONES LPD" sheetId="1" r:id="rId1"/>
    <sheet name="Meta 1..n" sheetId="2" state="hidden" r:id="rId2"/>
    <sheet name="Meta 2 SEGUIMIENTO LPD" sheetId="3" r:id="rId3"/>
    <sheet name="Meta 3 OPERAR CR" sheetId="4" r:id="rId4"/>
    <sheet name="Meta 4 ATENCION CR" sheetId="5" r:id="rId5"/>
    <sheet name="Meta 5 FORTALECER SOFIA " sheetId="6" r:id="rId6"/>
    <sheet name="Meta 6 ESTRATEGIA PREVENCION" sheetId="7" r:id="rId7"/>
    <sheet name="Meta 7 CLS" sheetId="8" r:id="rId8"/>
    <sheet name="Meta 8 PROTOCOLO TP" sheetId="9" r:id="rId9"/>
    <sheet name="Meta 9 ATENCIONES DUPLAS" sheetId="10" r:id="rId10"/>
    <sheet name="Indicadores PA" sheetId="11" r:id="rId11"/>
    <sheet name="Territorialización PA" sheetId="12" r:id="rId12"/>
    <sheet name="Instructivo" sheetId="13" state="hidden" r:id="rId13"/>
    <sheet name="Generalidades" sheetId="14" state="hidden" r:id="rId14"/>
    <sheet name="Hoja13" sheetId="15" state="hidden" r:id="rId15"/>
    <sheet name="Hoja1" sheetId="16" state="hidden" r:id="rId16"/>
  </sheets>
  <definedNames>
    <definedName name="_xlfn.IFERROR" hidden="1">#NAME?</definedName>
    <definedName name="_xlnm.Print_Area" localSheetId="0">#N/A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7">#N/A</definedName>
    <definedName name="_xlnm.Print_Area" localSheetId="8">#N/A</definedName>
    <definedName name="_xlnm.Print_Area" localSheetId="9">#N/A</definedName>
    <definedName name="_xlnm.Print_Area" localSheetId="11">#N/A</definedName>
  </definedNames>
  <calcPr fullCalcOnLoad="1"/>
</workbook>
</file>

<file path=xl/comments1.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0.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1.xml><?xml version="1.0" encoding="utf-8"?>
<comments xmlns="http://schemas.openxmlformats.org/spreadsheetml/2006/main">
  <authors>
    <author>Microsoft Office User</author>
  </authors>
  <commentLis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List>
</comments>
</file>

<file path=xl/comments2.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3.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7.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8.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9.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sharedStrings.xml><?xml version="1.0" encoding="utf-8"?>
<sst xmlns="http://schemas.openxmlformats.org/spreadsheetml/2006/main" count="2602" uniqueCount="725">
  <si>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</si>
  <si>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</si>
  <si>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</si>
  <si>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</si>
  <si>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</si>
  <si>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</si>
  <si>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</si>
  <si>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</si>
  <si>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</si>
  <si>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</si>
  <si>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</si>
  <si>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</si>
  <si>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</si>
  <si>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</si>
  <si>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</si>
  <si>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</si>
  <si>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</si>
  <si>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</si>
  <si>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</si>
  <si>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</si>
  <si>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</si>
  <si>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</si>
  <si>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</si>
  <si>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</si>
  <si>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</si>
  <si>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</si>
  <si>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</si>
  <si>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</si>
  <si>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</si>
  <si>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</si>
  <si>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</si>
  <si>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</si>
  <si>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</si>
  <si>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</si>
  <si>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</si>
  <si>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</si>
  <si>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</si>
  <si>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</si>
  <si>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</si>
  <si>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</si>
  <si>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</si>
  <si>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</si>
  <si>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</si>
  <si>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</si>
  <si>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</si>
  <si>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</si>
  <si>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</si>
  <si>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</si>
  <si>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</si>
  <si>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</si>
  <si>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</si>
  <si>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</si>
  <si>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</si>
  <si>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</si>
  <si>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</si>
  <si>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</si>
  <si>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</si>
  <si>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</si>
  <si>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</si>
  <si>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</si>
  <si>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</si>
  <si>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</si>
  <si>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</si>
  <si>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</si>
  <si>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</si>
  <si>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</si>
  <si>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</si>
  <si>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</si>
  <si>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</si>
  <si>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</si>
  <si>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</si>
  <si>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</si>
  <si>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</si>
  <si>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</si>
  <si>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</si>
  <si>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</si>
  <si>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</si>
  <si>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</si>
  <si>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</si>
  <si>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</si>
  <si>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</si>
  <si>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</si>
  <si>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</si>
  <si>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</si>
  <si>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</si>
  <si>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</si>
  <si>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</si>
  <si>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</si>
  <si>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MAGNITUD FÍSICA</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</si>
  <si>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</si>
  <si>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</si>
  <si>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</si>
  <si>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</si>
  <si>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</si>
  <si>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</si>
  <si>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</si>
  <si>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</si>
  <si>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</si>
  <si>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</si>
  <si>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</si>
  <si>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</si>
  <si>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</si>
  <si>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</si>
  <si>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</si>
  <si>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</si>
  <si>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</si>
  <si>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</si>
  <si>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</si>
  <si>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</si>
  <si>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</si>
  <si>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</si>
  <si>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</si>
  <si>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</si>
  <si>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</si>
  <si>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</si>
  <si>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</si>
  <si>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</si>
  <si>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</si>
  <si>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</si>
  <si>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</si>
  <si>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</si>
  <si>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</si>
  <si>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</si>
  <si>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</si>
  <si>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</si>
  <si>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</si>
  <si>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</si>
  <si>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</si>
  <si>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</si>
  <si>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</si>
  <si>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</si>
  <si>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</si>
  <si>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</si>
  <si>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</si>
  <si>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</si>
  <si>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</si>
  <si>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</si>
  <si>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</si>
  <si>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</si>
  <si>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</si>
  <si>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</si>
  <si>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</si>
  <si>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</si>
  <si>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</si>
  <si>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</si>
  <si>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</si>
  <si>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</si>
  <si>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</si>
  <si>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</si>
  <si>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</si>
  <si>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</si>
  <si>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</si>
  <si>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</si>
  <si>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</si>
  <si>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</si>
  <si>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</si>
  <si>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</si>
  <si>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</si>
  <si>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</si>
  <si>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</si>
  <si>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</si>
  <si>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</si>
  <si>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</si>
  <si>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</si>
  <si>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</si>
  <si>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</si>
  <si>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</si>
  <si>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</si>
  <si>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</si>
  <si>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</si>
  <si>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</si>
  <si>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</si>
  <si>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</si>
  <si>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</si>
  <si>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</si>
  <si>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</si>
  <si>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</si>
  <si>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</si>
  <si>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</si>
  <si>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</si>
  <si>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</si>
  <si>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</si>
  <si>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</si>
  <si>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</si>
  <si>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</si>
  <si>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</si>
  <si>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</si>
  <si>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</si>
  <si>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</si>
  <si>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</si>
  <si>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</si>
  <si>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</si>
  <si>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</si>
  <si>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</si>
  <si>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</si>
  <si>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</si>
  <si>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</si>
  <si>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</si>
  <si>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</si>
  <si>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</si>
  <si>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</si>
  <si>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</si>
  <si>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</si>
  <si>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</si>
  <si>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</si>
  <si>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</si>
  <si>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</si>
  <si>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</si>
  <si>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</si>
  <si>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</si>
  <si>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</si>
  <si>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</si>
  <si>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</si>
  <si>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</si>
  <si>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</si>
  <si>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</si>
  <si>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</si>
  <si>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</si>
  <si>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</si>
  <si>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</si>
  <si>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</si>
  <si>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</si>
  <si>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</si>
  <si>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</si>
  <si>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</si>
  <si>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</si>
  <si>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</si>
  <si>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</si>
  <si>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</si>
  <si>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</si>
  <si>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</si>
  <si>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</si>
  <si>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</si>
  <si>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</si>
  <si>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</si>
  <si>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</si>
  <si>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</si>
  <si>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</si>
  <si>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</si>
  <si>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</si>
  <si>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</si>
  <si>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</si>
  <si>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</si>
  <si>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</si>
  <si>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</si>
  <si>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</si>
  <si>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</si>
  <si>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</si>
  <si>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</si>
  <si>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</si>
  <si>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</si>
  <si>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</si>
  <si>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</si>
  <si>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</si>
  <si>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</si>
  <si>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</si>
  <si>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</si>
  <si>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</si>
  <si>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</si>
  <si>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</si>
  <si>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</si>
  <si>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</si>
  <si>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</si>
  <si>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</si>
  <si>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</si>
  <si>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</si>
  <si>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</si>
  <si>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</si>
  <si>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</si>
  <si>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</si>
  <si>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</si>
  <si>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</si>
  <si>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</si>
  <si>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</si>
  <si>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</si>
  <si>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</si>
  <si>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</si>
  <si>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</si>
  <si>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</si>
  <si>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</si>
  <si>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</si>
  <si>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</si>
  <si>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</si>
  <si>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</si>
  <si>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</si>
  <si>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</si>
  <si>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</si>
  <si>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</si>
  <si>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</si>
  <si>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</si>
  <si>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</si>
  <si>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</si>
  <si>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</si>
  <si>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</si>
  <si>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</si>
  <si>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</si>
  <si>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</si>
  <si>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</si>
  <si>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</si>
  <si>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DESCRIPCIÓN CUALITATIVA DEL AVANCE</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</si>
  <si>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</si>
  <si>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</si>
  <si>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</si>
  <si>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</si>
  <si>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</si>
  <si>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</si>
  <si>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</si>
  <si>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</si>
  <si>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</si>
  <si>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</si>
  <si>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</si>
  <si>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</si>
  <si>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</si>
  <si>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</si>
  <si>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</si>
  <si>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</si>
  <si>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</si>
  <si>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</si>
  <si>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</si>
  <si>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</si>
  <si>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</si>
  <si>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</si>
  <si>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</si>
  <si>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</si>
  <si>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</si>
  <si>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</si>
  <si>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</si>
  <si>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</si>
  <si>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</si>
  <si>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</si>
  <si>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</si>
  <si>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</si>
  <si>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</si>
  <si>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</si>
  <si>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</si>
  <si>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</si>
  <si>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</si>
  <si>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</si>
  <si>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</si>
  <si>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</si>
  <si>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</si>
  <si>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</si>
  <si>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</si>
  <si>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</si>
  <si>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</si>
  <si>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</si>
  <si>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</si>
  <si>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</si>
  <si>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</si>
  <si>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</si>
  <si>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</si>
  <si>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</si>
  <si>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</si>
  <si>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</si>
  <si>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</si>
  <si>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</si>
  <si>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</si>
  <si>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</si>
  <si>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</si>
  <si>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</si>
  <si>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</si>
  <si>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</si>
  <si>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</si>
  <si>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</si>
  <si>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</si>
  <si>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</si>
  <si>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En este campo se debe diligenciar la descripción del plan al cual le aporta la acción e indicador a medir, en los casos que no aplique indicar con un N/A.</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</si>
  <si>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</si>
  <si>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</si>
  <si>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</si>
  <si>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</si>
  <si>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</si>
  <si>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</si>
  <si>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</si>
  <si>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</si>
  <si>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</si>
  <si>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</si>
  <si>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</si>
  <si>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</si>
  <si>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</si>
  <si>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</si>
  <si>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</si>
  <si>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</si>
  <si>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</si>
  <si>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</si>
  <si>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</si>
  <si>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</si>
  <si>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</si>
  <si>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</si>
  <si>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</si>
  <si>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</si>
  <si>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</si>
  <si>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</si>
  <si>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</si>
  <si>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</si>
  <si>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</si>
  <si>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</si>
  <si>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</si>
  <si>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</si>
  <si>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</si>
  <si>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</si>
  <si>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</si>
  <si>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</si>
  <si>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</si>
  <si>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Fecha de Emisión: 4 de enero de 2022</t>
  </si>
  <si>
    <t>Versión: 08</t>
  </si>
  <si>
    <t>PESTAÑA No. 1 METAS PA PROYECTO</t>
  </si>
  <si>
    <t>PESTAÑA No. 2 INDICADORES PA</t>
  </si>
  <si>
    <t>X</t>
  </si>
  <si>
    <t xml:space="preserve">Fortalecimiento a la implementación del Sistema Distrital de Protección integral a las mujeres víctimas de violencias –SOFIA en Bogotá.  </t>
  </si>
  <si>
    <t>Número 3. Inspirar confianza y legitimidad para vivir sin miedo y ser epicentro de cultura ciudadana, paz y reconciliación.</t>
  </si>
  <si>
    <t>Reducir la aceptación cultural e institucional del machismo y las violencias contra las mujeres, y garantizar el acceso efectivo a la justicia</t>
  </si>
  <si>
    <t>40 Más mujeres viven una vida libre de violencias, se sienten seguras y acceden con confianza al sistema de justicia.</t>
  </si>
  <si>
    <t>CONSTANTE</t>
  </si>
  <si>
    <t>Porcentaje</t>
  </si>
  <si>
    <t>(Llamadas contestadas + llamadas buzón)/
Llamadas efectivas</t>
  </si>
  <si>
    <t>Trimestral</t>
  </si>
  <si>
    <t>Matriz de efectividad LPD</t>
  </si>
  <si>
    <t>CRECIENTE</t>
  </si>
  <si>
    <t>Casas</t>
  </si>
  <si>
    <t>Sumatoria del número de casas refugio en operación, tomando como operación aquellas que cuentan con contrato suscrito</t>
  </si>
  <si>
    <t>Número</t>
  </si>
  <si>
    <t>Mujeres, hijos e hijas</t>
  </si>
  <si>
    <t>Mensual</t>
  </si>
  <si>
    <t>Simisional</t>
  </si>
  <si>
    <t>Atenciones</t>
  </si>
  <si>
    <t>Mujeres</t>
  </si>
  <si>
    <t>Realizar 115.103 atenciones efectivas a través de la Línea Púrpura Distrital</t>
  </si>
  <si>
    <t>Realizar seguimiento al 100% de los casos reportados en la Línea Purpura Distrital</t>
  </si>
  <si>
    <t xml:space="preserve"> Operar 6 casas refugio para mujeres víctimas de violencia y personas a cargo </t>
  </si>
  <si>
    <t xml:space="preserve">Fortalecer los 4 componentes del Sistema SOFIA </t>
  </si>
  <si>
    <t>Implementar una estrategia de Prevención de Riesgo de feminicidio</t>
  </si>
  <si>
    <t>Dinamizar 20 consejos Locales de seguridad para las mujeres y sus respectivos planes locales de seguridad</t>
  </si>
  <si>
    <t>Implementar un protocolo de prevención, atención y seguimiento a casos de violencia en el transporte público</t>
  </si>
  <si>
    <t>Realizar 11.983 atenciones a mujeres víctimas de violencias, a través de las duplas de atención psicosocial</t>
  </si>
  <si>
    <t>1. Realizar 115.103 atenciones efectivas a través de la Línea Púrpura Distrital</t>
  </si>
  <si>
    <t>2. Realizar seguimiento al 100% de los casos reportados en la Línea Purpura Distrital</t>
  </si>
  <si>
    <t>3. Operar 6 casas refugio para mujeres víctimas de violencia y personas a cargo</t>
  </si>
  <si>
    <t>4. Realizar atención al 100% de Personas (Mujeres víctimas de violencia y personas a cargo) acogidas en Casa Refugio</t>
  </si>
  <si>
    <t>5. Fortalecer los 4 componentes del Sistema SOFIA</t>
  </si>
  <si>
    <t>6. Implementar una estrategia de Prevención de Riesgo de feminicidio</t>
  </si>
  <si>
    <t>7. Dinamizar 20 consejos Locales de seguridad para las mujeres y sus respectivos planes locales de seguridad</t>
  </si>
  <si>
    <t>8. Implementar un protocolo de prevención, atención y segui-miento a casos de violencia en el transporte público</t>
  </si>
  <si>
    <t>9. Realizar 11.983 atenciones a mujeres víctimas de violencias, a través de las duplas de atención psicosocial</t>
  </si>
  <si>
    <t>N.A.</t>
  </si>
  <si>
    <t>Alcanzar al menos el 80% de efectividad (respuesta inmediata, llamadas devueltas y contactos por chat) en la atención de la linea purpura  “Mujeres escuchan mujeres” integrando un equipo de la misma a la linea de emergencias 123</t>
  </si>
  <si>
    <t>Ampliar a 6 el modelo de operación de Casa refugio priorizando la ruralidad (Acuerdo 631/2015) y modalidad intermedia.</t>
  </si>
  <si>
    <t>Implementar el protocolo de prevención, atención, y sanción a la violencia contra las mujeres en el transporte público que garantice la atención del 100% de los casos y promueva su disminución.</t>
  </si>
  <si>
    <t>5. Fortalecer y coordinar la respuesta institucional para la implementación del Sistema Distrital de Protección integral a las mujeres víctimas de violencias -SOFIA-, aportando a la garantía del derecho de las mujeres a una vida libre de violencias en el Distrito Capital.</t>
  </si>
  <si>
    <t>Contratos de operación suscritos</t>
  </si>
  <si>
    <t>Reportes equipo Sofía Local</t>
  </si>
  <si>
    <t>Reportes equipo Casa Refugio</t>
  </si>
  <si>
    <t>Reportes equipo Sofía Distrital</t>
  </si>
  <si>
    <t>Reportes equipo Estrategia intersectorial para la prevención y atención de las violencias contra las mujeres con énfasis en violencia sexual y feminicidio</t>
  </si>
  <si>
    <t>Reportes equipo Sistema articulado de alertas tempranas -SAAT- para la prevención del riesgo de feminicidio en Bogotá</t>
  </si>
  <si>
    <t>Reportes equipo Duplas</t>
  </si>
  <si>
    <t>NUEVO
Número de mujeres en posible riesgo de feminicidio en seguimiento jurídico y psicosocial en el marco del Sistema Articulado de Alertas Tempranas (SAAT)</t>
  </si>
  <si>
    <t xml:space="preserve">Sumatoria del número de mujeres víctimas de violencias y su sistema familiar, acogidas y atendidas a través del modelo de Casas Refugio incluyendo modalidad intermedia de acogida y ruralidad </t>
  </si>
  <si>
    <t>Sumatoria del número de atenciones a mujeres víctimas de violencias, a través de las Duplas de atención psicosocial</t>
  </si>
  <si>
    <t xml:space="preserve">Sumatoria del número de mujeres participantes en las actividades implementadas en el marco de los Planes Locales de Seguridad para las Mujeres </t>
  </si>
  <si>
    <t>Sumatoria del número de atenciones efectivas a través de la Línea Púrpura Distrital</t>
  </si>
  <si>
    <t>Sumatoria del número de mujeres en posible riesgo de feminicidio en seguimiento jurídico y psicosocial en el marco del Sistema Articulado de Alertas Tempranas (SAAT)</t>
  </si>
  <si>
    <t>Sumatoria del número de atenciones (asesorías y orientaciones) a través de la Estrategia intersectorial para la prevención y atención a víctimas de violencia de género con énfasis en violencia sexual y feminicidio.</t>
  </si>
  <si>
    <t>Sumatoria del número total de intervenciones brindadas a las mujeres a través de la Línea Púrpura Distrital "Mujeres que escuchan mujeres"</t>
  </si>
  <si>
    <t xml:space="preserve">Sumatoria del número de interacciones en WhatsApp de contacto que ingresan y salen de la LPD </t>
  </si>
  <si>
    <t>Sumatoria del número de llamadas que ingresan a la LPD</t>
  </si>
  <si>
    <t>Sumatoria del número de Llamadas contestadas + llamadas buzón que ingresan a la LPD</t>
  </si>
  <si>
    <t>Sumatoria del número de llamadas efectivas que ingresan a la LPD</t>
  </si>
  <si>
    <t>Sumatoria del número de vídeo llamadas que ingresan a la LPD (para mujeres/población con discapacidad auditiva)</t>
  </si>
  <si>
    <t>Sumatoria del número de incidentes analizados o gestionados</t>
  </si>
  <si>
    <t>Sumatoria del número de incidentes direccionados para atención postemergencia</t>
  </si>
  <si>
    <t>Sumatoria del número total de orientaciones psico-juridicas efectivas</t>
  </si>
  <si>
    <t>Sumatoria del número de seguimientos realizados a  orientaciones psico-juridicas efectivas</t>
  </si>
  <si>
    <t>Sumatoria del número de casos gestionados con intento fallido de contacto</t>
  </si>
  <si>
    <t>Sumatoria del número de seguimientos efectivos a mujeres mediante la LPD realizados (Bogotá y alertantes)</t>
  </si>
  <si>
    <t>Sumatoria del número de seguimientos a llamadas desde la LPD realizados</t>
  </si>
  <si>
    <t>Sumatoria del número de personas  acogidas en la modalidad tradicional de Casa  Refugio que cumplen criterios de ingreso</t>
  </si>
  <si>
    <t>Sumatoria del número de personas  acogidas en la modalidad intermedia de Casa  Refugio que cumplen criterios de ingreso</t>
  </si>
  <si>
    <t>Sumatoria del número de personas  acogidas en la modalidad rural de Casa  Refugio que cumplen criterios de ingreso</t>
  </si>
  <si>
    <t>Sumatoria del número total de personas acogidas en las tres modalidades de Casa Refugio</t>
  </si>
  <si>
    <t>Sumatoria del número de servidores (as) sensibilizados</t>
  </si>
  <si>
    <t>Sumatoria del número de sesiones de espacios de articulación y coordinación acompañados o con desarrollo de secretaría técnica</t>
  </si>
  <si>
    <t>Sumatoria del número de acciones de divulgación y visibilización realizada</t>
  </si>
  <si>
    <t>Sumatoria del número de asistencias técnicas realizadas</t>
  </si>
  <si>
    <t xml:space="preserve">Sumatoria del número de mujeres en riesgo de feminicidio con seguimiento jurídico y/o psicosocial </t>
  </si>
  <si>
    <t>Sumatoria del número de sesiones/espacios de trabajo realizados con el sector salud.</t>
  </si>
  <si>
    <t xml:space="preserve">Sumatoria del número de Consejos Locales de Seguridad para las Mujeres realizados </t>
  </si>
  <si>
    <t>Sumatoria del número de atenciones (primeras atenciones y seguimientos) a mujeres víctimas de violencias en el espacio y transporte público a través de las duplas psico-jurídicas</t>
  </si>
  <si>
    <t xml:space="preserve">Realizar asistencias técnicas a las entidades integrantes del Sistema SOFIA para la formulación, ajuste e implementación de acciones afirmativas para mujeres en riesgo de feminicidio y las víctimas indirectas del delito. </t>
  </si>
  <si>
    <t>Porcentaje de asistencias técnicas realizadas frente a acciones afirmativas para mujeres en riesgo de feminicidio y las víctimas indirectas del delito</t>
  </si>
  <si>
    <t xml:space="preserve">(Número de asistencias técnicas realizadas frente acciones afirmativas/Número de asistencias técnicas programadas frente a acciones afirmativas)*100 </t>
  </si>
  <si>
    <t xml:space="preserve">Brindar asistencia ténico legal al sector salud para el fortalecimiento de capacidades institucionales en la atención a mujeres víctimas de violencia con énfasis en violencia sexual y riesgo de feminicidio, en el marco del Sistema SOFIA </t>
  </si>
  <si>
    <t>Asistencia técnico legal con énfasis en violencia sexual y riesgo de feminicidio</t>
  </si>
  <si>
    <t>(Número de asistencias técnico legales realizadas/Número de asistencias técnico legales programadas)*100</t>
  </si>
  <si>
    <t>GA-FO-25 Evidencia de reunión internas y externas</t>
  </si>
  <si>
    <t>Acciones de sensibilización y divulgación</t>
  </si>
  <si>
    <t xml:space="preserve">Sumatoria de acciones de sensibilización y divulgación realizadas </t>
  </si>
  <si>
    <t>GA-FO-25 Evidencia de reunión internas y externas
Piezas comunicativas de sensibilización y divulgación</t>
  </si>
  <si>
    <t>Prevención y atención a mujeres víctimas de violencias</t>
  </si>
  <si>
    <t>Informes locales</t>
  </si>
  <si>
    <t>Verificar que todos los casos en riesgo de feminicidio son asignados a equipos de la SDMujer para seguimiento psicosocial y socio-jurídico</t>
  </si>
  <si>
    <t>Verificar que todos los casos en riesgo de feminicidio que han sido asignados cuenten con al menos un seguimiento.</t>
  </si>
  <si>
    <t>Asignación de casos en riesgo de feminicidio</t>
  </si>
  <si>
    <t>Seguimiento de casos en riesgo de feminicidio asignados</t>
  </si>
  <si>
    <t>(Casos asignados a equipos para seguimientos a equipos de la SDMujer/Mujeres valoradas INMLCF+Mujeres identificadas en riesgo de feminicidio por los equipos de atención de la SDMujer)*100</t>
  </si>
  <si>
    <t>(Casos con seguimientos realizados/Casos asignados a los equipos para seguimientos)*100</t>
  </si>
  <si>
    <t xml:space="preserve">Realizar procesos de divulgación y sensibilización internos y externos sobre las modalidades de Casa Refugio con especial énfasis en las modalidades intermedia y rural </t>
  </si>
  <si>
    <t>Procesos de divulgación y sensibilización sobre las modalidades de Casa Refugio</t>
  </si>
  <si>
    <t>Brindar asistencia técnica para la formulación e implementación de estrategias locales para la territorialización del Sistema SOFIA</t>
  </si>
  <si>
    <t>Documentos de informes locales sobre la implementación de estrategias de territorialización del Sistema SOFIA</t>
  </si>
  <si>
    <t>Sumatoria de informes locales sobre la implementación de estrategias de territorialización del Sistema SOFIA</t>
  </si>
  <si>
    <t>Informes locales sobre la implementación de estrategias de territorialización del Sistema SOFIA</t>
  </si>
  <si>
    <t xml:space="preserve">Implementación constante de las siguientes acciones estratégicas en el marco de los componentes del Sistema SOFIA:
1. Acciones estratégicas de formación y sensibilización para el fortalecimiento de capacidades. 
2. Implementación del Sistema Articulado de Alertas Tempranas - SAAT - como estrategia para la prevención del riesgo de feminicidio.
3. Territorialización del Sistema SOFIA a través de la formulación e implementación de planes locales de seguridad para las mujeres y el desarrollo de la secretaría técnica de los Consejos Locales de Seguridad para las Mujeres.
4. Acciones estrategias para la prevención y atención de violencias en el espacio y el transporte público.
5. Atención a mujeres a través de las Duplas de atención psicosocial. </t>
  </si>
  <si>
    <t>Reportes mensuales de plan de acción del proyecto de inversión 7734</t>
  </si>
  <si>
    <t>Sumatoria del número de reuniones de supervisión técnica con los operadores de Casa Refugio</t>
  </si>
  <si>
    <t>1. Número total de intervenciones brindadas a las mujeres a través de la Línea Púrpura Distrital "Mujeres que escuchan mujeres"</t>
  </si>
  <si>
    <t xml:space="preserve">2. Número de WhatsApp de contacto que ingresan y salen de la LPD </t>
  </si>
  <si>
    <t>2. Número de llamadas que ingresan a la LPD</t>
  </si>
  <si>
    <t>2. Número de Llamadas contestadas + llamadas buzón que ingresan a la LPD</t>
  </si>
  <si>
    <t>2. Número de llamadas efectivas que ingresan a la LPD</t>
  </si>
  <si>
    <t>2. Número de vídeo llamadas que ingresan a la LPD (para mujeres/población con discapacidad auditiva)</t>
  </si>
  <si>
    <t>3. Número de incidentes analizados o gestionados</t>
  </si>
  <si>
    <t>3. Número de incidentes direccionados para atención postemergencia</t>
  </si>
  <si>
    <t xml:space="preserve">4. Número de casos recepcionados y gestionados </t>
  </si>
  <si>
    <t>4. Número total de orientaciones psico-juridicas efectivas</t>
  </si>
  <si>
    <t>4. Número de casos gestionados con intento fallido de contacto</t>
  </si>
  <si>
    <t>4. Número de seguimientos realizados a  orientaciones psico-juridicas efectivas</t>
  </si>
  <si>
    <t xml:space="preserve">Sumatoria del número  de casos recepcionados y gestionados </t>
  </si>
  <si>
    <t>5. Número de seguimientos efectivos a mujeres mediante la LPD realizados (Bogotá y alertantes)</t>
  </si>
  <si>
    <t>5. Número de seguimientos a llamadas desde la LPD realizados</t>
  </si>
  <si>
    <t>Realizar atención al 100% de personas (Mujeres víctimas de violencia y personas a cargo) acogidas en Casa Refugio</t>
  </si>
  <si>
    <t>6. Número de reuniones de supervisión administrativa, financiera y contable con los operadores de Casa Refugio</t>
  </si>
  <si>
    <t>7. Número de reuniones de supervisión técnica con los operadores de Casa Refugio</t>
  </si>
  <si>
    <t>8. Número de solicitudes de cupo recibidas para acogida en Casa Refugio</t>
  </si>
  <si>
    <t>8. Número de solicitudes de cupo tramitadas que cumplieron criterios de ingreso a Casa Refugio</t>
  </si>
  <si>
    <t>9. Número de personas acogidas en la modalidad tradicional de Casa  Refugio que cumplen criterios de ingreso</t>
  </si>
  <si>
    <t>9. Número de personas acogidas en la modalidad intermedia de Casa  Refugio que cumplen criterios de ingreso</t>
  </si>
  <si>
    <t>9. Número de personas acogidas en la modalidad rural de Casa  Refugio que cumplen criterios de ingreso</t>
  </si>
  <si>
    <t>9. Número total de personas acogidas en las tres modalidades de Casa Refugio</t>
  </si>
  <si>
    <t xml:space="preserve">10. Realizar procesos de sensibilización y formación para el fortalecimiento de capacidades a servidoras y servidores de entidades con presencia en el Distrito Capital, frente a la garantía del derecho de las mujeres a una vida libre de violencias y la atención integral a las víctimas de diferentes modalidades de violencias contra las mujeres. </t>
  </si>
  <si>
    <t>13. Brindar asistencia técnica para el desarrollo de acciones de fortalecimiento de los componentes del Sistema SOFIA</t>
  </si>
  <si>
    <t xml:space="preserve">10. Número de servidores (as) sensibilizados </t>
  </si>
  <si>
    <t>11. Número de sesiones de espacios de articulación y coordinación acompañados o con desarrollo de secretaría técnica</t>
  </si>
  <si>
    <t>12. Número de acciones de divulgación y visibilización realizadas</t>
  </si>
  <si>
    <t>13. Número de asistencias técnicas realizadas</t>
  </si>
  <si>
    <t>Sumatoria del número de reuniones de supervisión administrativa, financiera y contable con los operadores de Casa Refugio</t>
  </si>
  <si>
    <t>Sumatoria del número de solicitudes de cupo recibidas para acogida en Casa Refugio</t>
  </si>
  <si>
    <t>Sumatoria del número de solicitudes de cupo tramitadas que cumplieron criterios de ingreso a Casa Refugio</t>
  </si>
  <si>
    <t>17. Articular acciones con el sector salud para eliminar barreras de protección, atención y acceso a la justicia de las mujeres ​víctimas de violencias o en riesgo de feminicidio, con el fin de prevenir la materialización del delito.</t>
  </si>
  <si>
    <t>Sumatoria del número de atenciones (asesorías, orientaciones y seguimientos) a través de la Estrategia intersectorial para la prevención y atención a víctimas de violencia de género con énfasis en violencia sexual y feminicidio.</t>
  </si>
  <si>
    <t xml:space="preserve">14. Número de mujeres en riesgo de feminicidio con seguimiento jurídico y/o psicosocial  </t>
  </si>
  <si>
    <t>15. Número de sesiones y/o espacios de articulación interinstitucional a nivel distrital y local en el marco del Sistema Articulado de Alertas Tempranas</t>
  </si>
  <si>
    <t>Sumatoria del número de sesiones y/o espacios de articulación interinstitucional a nivel distrital y local en el marco del Sistema Articulado de Alertas Tempranas</t>
  </si>
  <si>
    <t>16. Número de atenciones (asesorías, orientaciones y seguimientos) a través de la Estrategia intersectorial para la prevención y atención a víctimas de violencia de género con énfasis en violencia sexual y feminicidio.</t>
  </si>
  <si>
    <t>17. Número de sesiones/espacios de trabajo realizados con el sector salud.</t>
  </si>
  <si>
    <t xml:space="preserve">18. Número de Consejos Locales de Seguridad para las Mujeres realizados </t>
  </si>
  <si>
    <t>20. Número de actividades de prevención de violencias realizadas en las localidades de Bogotá</t>
  </si>
  <si>
    <t>Sumatoria del número de actividades de prevención de violencias realizadas en las localidades de Bogotá</t>
  </si>
  <si>
    <t>19. Número de Mesas Técnicas con entidades locales y organizaciones de mujeres realizadas para el diseño, implementación y seguimiento de las acciones de los Planes Locales de Seguridad para las Mujeres</t>
  </si>
  <si>
    <t>Sumatoria del número de Mesas Técnicas con entidades locales y organizaciones de mujeres realizadas para  el diseño, implementación y seguimiento de las acciones de los Planes Locales de Seguridad para las Mujeres</t>
  </si>
  <si>
    <t>21. Brindar atención psicojurídica en dupla a las mujeres víctimas de violencias en el espacio y el transporte público.</t>
  </si>
  <si>
    <t xml:space="preserve">22. Acompañar técnicamente los procesos de articulación intra e interinstitucional para el impulso de acciones de prevención, atención y sanción de las violencias contra las mujeres en el espacio y el transporte público. </t>
  </si>
  <si>
    <t>21. Número de atenciones (primeras atenciones y seguimientos) a mujeres víctimas de violencias en el espacio y transporte público a través de las duplas psico-jurídicas</t>
  </si>
  <si>
    <t xml:space="preserve">22. Número reuniones/sesiones de preparación y acompañamiento técnico para el impulso de acciones de prevención, atención y sanción de las violencias contra las mujeres en el espacio y el transporte público. </t>
  </si>
  <si>
    <t xml:space="preserve">Sumatoria del número reuniones/sesiones de preparación y acompañamiento técnico para el impulso de acciones de prevención, atención y sanción de las violencias contra las mujeres en el espacio y el transporte público. </t>
  </si>
  <si>
    <t>23. Número de remisiones recibidas por el equipo de Duplas de atención psicosocial</t>
  </si>
  <si>
    <t>Sumatoria del número de remisiones recibidas por el equipo de Duplas de atención psicosocial</t>
  </si>
  <si>
    <t>Sumatoria del número de casos nuevos atendidos de manera efectiva,  a través de las duplas de atención psicosocial</t>
  </si>
  <si>
    <t>23. Número de casos nuevos atendidos de manera efectiva,  a través de las duplas de atención psicosocial</t>
  </si>
  <si>
    <t xml:space="preserve">24. Número de seguimientos realizados a través de las duplas de atención psicosocial </t>
  </si>
  <si>
    <t>25. Número total de atenciones realizadas (primeras atenciones y seguimientos)  a través de las duplas de atención psicosocial</t>
  </si>
  <si>
    <t>Sumatoria del número total de atenciones realizadas (primeras atenciones y seguimientos)  a través de las duplas de atención psicosocial</t>
  </si>
  <si>
    <t>Sumatoria del número de seguimientos realizados a través de las duplas de atención psicosocial</t>
  </si>
  <si>
    <t>4. Brindar atención psico jurídica en emergencia a través de la Agencia Muj en el marco de la integración de la Secretaría Distrital de la Mujer con el Número Único de Seguridad y Emergencias - NUSE.</t>
  </si>
  <si>
    <t>3. Fortalecer la respuesta de atención en emergencia a través de la implementación de la Agencia Muj en el marco de la integración de la Secretaría Distrital de la Mujer con el Número Único de Seguridad y Emergencias - NUSE.</t>
  </si>
  <si>
    <t xml:space="preserve">1. Brindar orientación psicosocial y con elementos socio jurídicos, así como información en la ruta de atención a mujeres víctimas de violencias a tráves de la Línea Púrpura Distrital "Mujeres que escuchan mujeres". </t>
  </si>
  <si>
    <t xml:space="preserve">2. Operar los canales de contacto y atención de la Línea Púrpura Distrital "Mujeres que escuchan mujeres". </t>
  </si>
  <si>
    <t>6. Realizar la supervisión administrativa, financiera y contable de las Casas Refugio en operación.</t>
  </si>
  <si>
    <t>7. Brindar lineamientos técnicos a los operadores de las Casas Refugio para la adecuada implementación del modelo en sus diferentes modalidades.</t>
  </si>
  <si>
    <t>Realizar atención al 100% de personas (mujeres víctimas de violencia y personas a cargo) acogidas en las Casas Refugio.</t>
  </si>
  <si>
    <t>9. Brindar acogida a mujeres víctimas de violencia y sus personas a cargo en las Casa Refugio.</t>
  </si>
  <si>
    <t>8. Tramitar las solicitudes de cupo recibidas en el correo institucional de la estrategia de Casas Refugio.</t>
  </si>
  <si>
    <t>12. Desarrollar acciones de divulgación y visibilización orientadas a la prevención de las violencias contra las mujeres, así como a la sensibilización de la sociedad en general para el reconocimiento del derecho de las mujeres a una vida libre de violencias.</t>
  </si>
  <si>
    <t>14. Hacer seguimiento jurídico y psicosocial periódico a mujeres en riesgo de feminicidio en Bogotá, según los casos remitidos por entidades competentes del orden nacional, distrital o local, y equipos de atención de la Secretaría Distrital de la Mujer.</t>
  </si>
  <si>
    <t>15. Articular acciones interinstitucionales para aportar a la garantía del derecho de las mujeres en riesgo de feminicidio a una vida libre de violencias, a través del Sistema Articulado de Alertas Tempranas - SAAT.</t>
  </si>
  <si>
    <t>16. Brindar atención socio-jurídica en casos que sean reportados a través de la Estrategia Intersectorial para la Prevención y Atención de Víctimas de Violencia de Género con Énfasis en Violencia Sexual y Feminicidio.</t>
  </si>
  <si>
    <t>5. Realizar seguimientos efectivos a mujeres víctimas de violencias con posible riesgo de feminicidio a través de la Línea Púrpura Distrital "Mujeres que Escuchan Mujeres"</t>
  </si>
  <si>
    <t>18. Articular y coordinar con las Alcaldías Locales la agenda, fechas y desarrollo de las sesiones de los Consejos Locales de Seguridad para las Mujeres.</t>
  </si>
  <si>
    <t>19. Dinamizar el diseño, implementación y seguimiento de las acciones incluidas en los Planes Locales de Seguridad para las Mujeres.</t>
  </si>
  <si>
    <t xml:space="preserve">20. Liderar, articular y dinamizar acciones de prevención de violencias contra las mujeres en el espacio público y privado, en cada una de las localidades de Bogotá.  </t>
  </si>
  <si>
    <t>Realizar 11.983 atenciones a mujeres víctimas de violencias, a través de las duplas de atención psicosocial.</t>
  </si>
  <si>
    <t>23. Realizar el primer contacto efectivo con las mujeres nuevas remitidas por los diferentes equipos para atención psicosocial.</t>
  </si>
  <si>
    <t>24. Aportar a la garantía del derecho de las mujeres a una vida libre de violencias a través de las sesiones de seguimiento.</t>
  </si>
  <si>
    <t xml:space="preserve">25. Dinamizar la activación de rutas y sesiones de atención psicosocial a mujeres víctimas de violencias. </t>
  </si>
  <si>
    <t xml:space="preserve">11. Participar o convocar espacios de articulación y coordinación de acciones estratégicas para la prevención, atención y sanción de las violencias contra las mujeres en el Distrito Capital, según los lineamientos técnicos y operativos para el funcionamiento y la implementación del Sistema SOFIA. </t>
  </si>
  <si>
    <t>NUEVO
Número de atenciones (asesorías y orientaciones) a través de la Estrategia intersectorial para la prevención y atención a víctimas de violencia de género con énfasis en violencia sexual y feminicidio.</t>
  </si>
  <si>
    <t xml:space="preserve">Nombre: Lisa Cristina Gómez Camargo </t>
  </si>
  <si>
    <t>Nombre: Diana Gómez Rojas</t>
  </si>
  <si>
    <t>Cargo: Contratista Dirección de Eliminación de Violencias contra las Mujeres y Acceso a la Justicia</t>
  </si>
  <si>
    <t>Nombre: Alexandra Quintero Benavides</t>
  </si>
  <si>
    <t>Cargo: Lideresa Proyecto</t>
  </si>
  <si>
    <t>Cargo: Gerenta Proyecto</t>
  </si>
  <si>
    <t xml:space="preserve">Operar 6 casas refugio para mujeres víctimas de violencia y personas a cargo </t>
  </si>
  <si>
    <t>No se presentan retrasos</t>
  </si>
  <si>
    <t xml:space="preserve"> Las mujeres y sistemas familiares que ingresaron a Casas Refugio, recibieron atención integral a través de acompañamiento psicosocial y la, orientación, asesoría y/o representación jurídica, así como apoyo de las áreas de pedagogía, trabajo social, primeros auxilios y nutrición a través de la atención individual, familiar y acciones colectivas.</t>
  </si>
  <si>
    <t>No se presentaron retrasos</t>
  </si>
  <si>
    <t>No aplica</t>
  </si>
  <si>
    <t xml:space="preserve">Las atenciones psicosociales facilitadas por las Duplas permitieron el reconocimiento de derechos de las mujeres víctimas de violencias y la identificación de las rutas de atención. </t>
  </si>
  <si>
    <t>Teniendo en cuenta que algunas profesionales de las Duplas iniciaron su contrato finalizando el mes de enero, el número de atenciones efectivas realizadas se vio afectada por el proceso de adaptación al lineamiento y esquema de atención, ya que antes de iniciar con la atención las profesionales nuevas estuvieron alrededor de dos semanas en proceso de "inducción".</t>
  </si>
  <si>
    <t>Aunque este proceso impactó en la fecha de inicio de las atenciones en algunas Duplas, aportó al proceso de adaptación de tal manera que se asegure la atención integral a partir del inicio de las atenciones efectivas.</t>
  </si>
  <si>
    <t>Durante el mes de febrero el equipo Duplas de Atención Psicosocial realizó un total de 237 atenciones, de las cuales 67 corresponden a primeras atenciones y 170 seguimientos efectivos, a los casos de mujeres víctimas de violencias remitidas principalmente por la Línea Púrpura Distrital, las Directivas de la Secretaría Distrital de la Mujer y el sistema de correspondencia ORFEO.</t>
  </si>
  <si>
    <t>Las profesionales se encuentran fortaleciendo mensajes que permitan el acuerdo de corresponsabilidad con las ciudadanas, y la revisión de criterios con los equipos que realizan la remisión.</t>
  </si>
  <si>
    <t>Los principales motivos para no dar inicio a la atención de los casos remitidos están relacionados con la imposibilidad de contacto con las mujeres, su falta de disponibilidad, tiempo o voluntad para iniciar el acompañamiento. En todos los casos se realizó la gestión correspondiente para iniciar la atención de manera efectiva.</t>
  </si>
  <si>
    <t>Articular con los equipos y/o profesionales remitentes, la necesidad de tener más de un telefono o medio de contacto con las ciudadanas, y se identifica la necesidad de reforzar a través de la primera atención, la información sobre el alcance de la atención y la voluntad de las mujeres para hacer parte del proceso.</t>
  </si>
  <si>
    <t xml:space="preserve">Dentro de la gestión para la atención se realizaron 84 seguimientos fallidos, es decir seguimientos programados por las profesionales que no se dieron debido en mayor medida a que las mujeres incumplieron las citas para la atención, cambiaron numeros de telefono sin previo aviso y/o manifestaron no tener tiempo para llevar a cabo la sesión. </t>
  </si>
  <si>
    <t>En dichos casos se propone fortalecer el ejercicio de corresponsabilidad con las mujeres y el reconocimiento de la importancia de permanecer en el proceso de atención psicosocial.</t>
  </si>
  <si>
    <t>Los casos no atendidos de manera efectiva durante el mes de febrero responden principalmente a los tiempos con los que dispone la mujer para iniciar la atención, en uno de los casos no existió voluntad de la ciudadana para iniciar el proceso y en 4 casos, despues de varios intentos de comunicación la comunicación no fue efectiva.</t>
  </si>
  <si>
    <t>Se dio inicio al proceso de atención para 55 casos de los 74 remitidos durante el mes de febrero. Sumado al número de atenciones nuevas que corresponden a las remisiones del mes de febrero, se logró establecer contacto por primera vez con 12 mujeres que habían sido remitidas en periodos anteriores y que por factores como terminación del contrato o no comunicación efectiva, no se había logrado iniciar el acompañamiento.</t>
  </si>
  <si>
    <t>Se avanzó en el cumplimiento de los objetivos de la atención psicosocial (estabilización emocional, toma de decisiones y activación de rutas) a través de 170 seguimientos realizados de manera presencial y no presencial.</t>
  </si>
  <si>
    <t>Se recibieron 74 casos nuevos que cumplen con los criterios de remisión a través de la Línea Púrpura Distrital, las directivas de la Secretaría Distrital de la Mujer, el sistema de correspondencia ORFEO, abogadas de Casa de Justicia y Estrategia de Hospitales, principalmente</t>
  </si>
  <si>
    <t>No se presentarón retrasos</t>
  </si>
  <si>
    <t>No se presentan retrasos.</t>
  </si>
  <si>
    <t>Durante el mes de  febrero se realizaron un total de 2.251 atenciones efectivas a través de la Línea Púrpura Distrital "Mujeres que Escuchan Mujeres". de las cuales 1.228 fueron primeras atenciones y  1.023 seguimientos telefónicos.</t>
  </si>
  <si>
    <t>En febrero se atendieron un total de 2.806 llamadas, las cuales fueron recibidas a través de la respuesta de voz interactiva-IVR, el cual despliega el mensaje de bienvenida y las diferentes opciones de atención de la Línea Púrpura Distrital "Mujeres que Escuchan Mujeres"</t>
  </si>
  <si>
    <t>En febrero se reportaron un total de 1.533 llamadas efectivas a la Línea Púrpura Distrital</t>
  </si>
  <si>
    <t>En febrero se presentaron 53 casos gestionados con intento fallido de contacto</t>
  </si>
  <si>
    <t>En febrero se realizaron 5.191  interacciones a través del canal de WhatsApp, de los cuales ingresaron un total de 2.281 mensajes y 2.910 mensajes salientes</t>
  </si>
  <si>
    <t>En febrero se registraron un total de 1.444 llamadas contestadas, más aquellas que contaron con buzón de voz</t>
  </si>
  <si>
    <t>En febrero no ingresaron videollamadas a la Línea Púrpura Distrital</t>
  </si>
  <si>
    <t>En febrero fueron direccionados 427 casos a equipos de la Secretaría de la Mujer para atención Postevento (210 direccionados específicamente a la Línea Púrpura Distrital)</t>
  </si>
  <si>
    <t>En febrero se realizaron un total de 785 seguimientos efectivos, de los cuales 738 son de Bogota y 47 alertantes , en casos de mujeres en posible riesgo de feminicidio, mujeres que solicitaron información sobre la Interrupción Voluntaria del Embarazo y casos de mujeres que se volvieron a comunicar manifestado interés en socializar avances y/o dificultades frente a sus procesos.</t>
  </si>
  <si>
    <t>En febrero se realizaron un total de 558  seguimientos a mujeres desde la Línea Púrpura Distrital</t>
  </si>
  <si>
    <t>En febrero se realizaron 1.703 intervenciones de las cuales 713 fueron orientaciones sobre la ruta de atención, 723 atenciones psicosociales y 267 orientaciones sociojuridicas a mujeres de acuerdo con las necesidades y demandas de las mujeres, así como los hechos victimizantes.</t>
  </si>
  <si>
    <t>Logros: En febrero se realizaron 1.703 intervenciones de las cuales 713 fueron orientaciones sobre la ruta de atención, 723 atenciones psicosociales y 267 orientaciones sociojuridicas a mujeres de acuerdo con las necesidades y demandas de las mujeres, así como los hechos victimizantes.
Beneficios: En el marco de estas orientaciones se sensibilizó a terceras personas que se comunicaron para alertar situaciones de violencias contra otras mujeres, abordando competencias institucionales para la atención frente al ciclo de violencias y la importancia de las redes de apoyo. Asimismo, se dieron a conocer los procedimientos ante las entidades competentes con respecto a las medidas de protección y trámites para iniciar proceso de denuncia, ante  las entidades competentes como Comisarías de Familia y Fiscalía General de la Nación.  
No se presentaron retrasos</t>
  </si>
  <si>
    <t>No se presentaronn retrasos</t>
  </si>
  <si>
    <t xml:space="preserve">Logros: Se realizaron espacios técnicos con las Alcaldías Locales de: Usaquén, Santa Fe, Tunjuelito, Kennedy, Fontibón, Teusaquillo, Los Mártires, Puente Aranda, La Candelaria, RUU y Ciudad Bolívar, donde se confirmaron las fechas para las primeras sesiones del Consejo en estas localidades. 
Beneficios: Se concertó y estableció la agenda para estas sesiones la cual contempla los siguientes puntos: 1. Balance del PLSM 2021, 2. Revisión de cifras de delitos 2021 y atenciones SDMujer, 3. Acuerdos para la concertación del PLSM 2022, 4. Presentación servicios SDMujer y modelo Casas Refugio, 5. Agenda local y 6. Varios. En el punto varios se deben confirmar las 4 sesiones del Consejo para el 2022 y revisar el estado de los proyectos de inversión en la línea: Prevención de la violencia contra la mujer y el feminicidio.  
No se presentaron retrasos. </t>
  </si>
  <si>
    <t>Logros: Se realizaron encuentros con las entidades locales para la revisión de las estrategias de prevención de violencias contra las mujeres de los PLSM de: Usaquén, Chapinero, Santa Fe, Tunjuelito, Kennedy, Fontibón, Barrios Unidos, Teusaquillo, Los Mártires, Puente Aranda, RUU y Ciudad Bolívar. 
Beneficios: En estos espacios se logró revisar las estrategias para la prevención de las violencias contra las mujeres con la MEBOG, Comisarías de Familia, Personerías Locales, la Secretaría Distrital de Educación, la Secretaría Distrital de Seguridad, Convivencia y Justicia, Secretaría Distrital de Salud,  Secretaría Distrital de Movilidad, Secretaría Distrital de Cultura, y lideresas de las localidades. Así, se establecieron compromisos para el abordaje de las violencias contra las mujeres en el espacio público y espacio privado y para la prevención del feminicidio. 
No se presentaron retrasos.</t>
  </si>
  <si>
    <t>Logros: Se avanzó en el desarrollo de distintas acciones de prevención de violencias contra las mujeres tanto en el espacio público como en el espacio privado. 
Beneficios: Estas estrategias contaron con la articulación y participación de las entidades locales, las organizaciones de mujeres y las ciudadanas en general, logrando el reconocimiento del derecho a una vida libre de violencias, la ruta de atención a mujeres víctimas de violencias, los servicios de la entidad y la detección de casos de violencias donde se activó el acompañamiento institucional correspondiente.  
No se presentaron retrasos</t>
  </si>
  <si>
    <t>Durante el mes de febrero, el equipo de Enlaces Sofía, en el marco de la implementación del sistema Sofia en las localidades, adelantó las siguientes acciones en las que participaron 1.415 mujeres:
Sensibilizaciones para el reconocimiento del derecho de las mujeres a una vida, y la socialización y difusión de la Ruta de atención a mujeres víctimas de violencias y en riesgo de feminicidio en los Encuentros Comunitarios de la MEBOG.
Sensibilizaciones para el reconocimiento del derecho de las mujeres a una vida, y la socialización y difusión de la Ruta de atención a mujeres víctimas de violencias y en riesgo de feminicidio con estudiantes universitarias, mujeres que realizan ASP, mujeres cuidadoras, mujeres en condición de discapacidad, mujeres migrantes, mujeres en condición de habitabilidad en calle, mujeres que asisten a los comedores comunitarios y mujeres rurales y campesinas.
Jornadas de acceso a la justicia convocadas por la Secretaría Distrital de la Mujer
Jornadas Contigo en tu barrio.
Jornadas de la Estrategia territorial de prevención de violencias contra las mujeres.
Recorridos interinstitucionales para identificación de mujeres lesbianas, transgénero y en ejercicio de actividades sexuales pagas en pagadiarios.
Difusión de servicios de la SDMujer y RUAV y prevención del delito de trata de personas.
Intervenciones y resignificación de zonas identificadas como inseguras para las mujeres.</t>
  </si>
  <si>
    <t>Se realizaron sesiones de los CLSM en las localidad de Chapinero, Santa Fe, Fontibon, Antonio Nariño, La Candelaria, RUU y Sumapaz.</t>
  </si>
  <si>
    <t xml:space="preserve">Se realizaron encuentros con las entidades locales para la revisión de las estrategias de prevención de violencias contra las mujeres de los PLSM de: Usaquén, Chapinero, Santa Fe, Tunjuelito, Kennedy, Fontibón, Barrios Unidos, Teusaquillo, Los Mártires, Puente Aranda, RUU y Ciudad Bolívar. </t>
  </si>
  <si>
    <t>Se realizaron 56 acciones para la prevención de las violencias contra las mujeres en el ámbito, ámbito privado, y para la prevención del feminicidio en las localidades</t>
  </si>
  <si>
    <t>Durante el mes de febrero de 2022 el equipo Duplas de Atención Psicosocial realizó un total de 237 atenciones, de las cuales 67 corresponden a primeras atenciones y 170 seguimientos efectivos, a los casos de mujeres víctimas de violencias remitidas principalmente por la Línea Púrpura Distrital, las Directivas de la Secretaría Distrital de la Mujer y el sistema de correspondencia ORFEO. Desde el momento de la remisión el equipo dio inicio a un proceso que permitió para las mujeres atendidas efectivamente, el reconocimiento de las violencias, la reflexión sobre los imaginarios alrededor de las mimas, el reconocimiento de derechos y las rutas y/o servicios que pueden activar en favor de garantía del derecho a una vida libre de violencias. A través de los seguimiento se logró mantener el plan de acompañamiento, activación de rutas e identificación de estrategias de protección en los casos de riesgo de feminicidio. Las articulaciones intrainstitucionales permitieron reforzar las atenciones en el componente socio-jurídico con la finalidad de robustecer la capacidad de toma de decisiones y agencia de las mujeres víctimas de violencias.</t>
  </si>
  <si>
    <t>Logros: Durante el mes de febrero de 2022 el equipo Duplas de Atención Psicosocial realizó un total de 170 seguimientos efectivos a los casos de mujeres víctimas de violencias; se logró restablecer contacto con algunos casos pendientes por seguimiento desde meses anteriores, seguimientos pendientes por transcisión en el contrato, o cambio de profesionales asignadas.
Beneficios: Los seguimientos permitieron dar continuidad al proceso de estabilización emocional de las mujeres, determinar necesidad de activación de rutas y/o cumplimiento de tareas de gestión para la activación de las mismas y de esta manera avanzar en el plan de acompañamiento psicosocial. A través de los seguimientos se reforzaron elementos para robustecer la capacidad de toma de decisiones de las mujeres y el reconocimiento de sus recursos de afrontamiento. Los seguimiento también permitieron establecer con las mujeres y en cada uno de los casos una ruta de trabajo, en el marco de las competencias y alcances del equipo.
Retrasos y Aternativas de solución: Dentro de la gestión para la atención se realizaron 84 seguimientos fallidos, es decir seguimientos programados por las profesionales que no se dieron debido en mayor medida a que las mujeres incumplieron las citas para la atención, cambiaron numeros de telefono sin previo aviso y/o manifestaron no tener tiempo para llevar a cabo la sesión. En dichos casos se propone fortalecer el ejercicio de corresponsabilidad con las mujeres y el reconocimiento de la importancia de permanecer en el proceso de atención psicosocial.</t>
  </si>
  <si>
    <t>Logros: Durante el mes de febrero de 2022 se retomaron los acuerdos para la activación de rutas al interior de la Secretaría Distrital de la Mujer, en este sentido se adelantaron reuniones de articulación con la Estrategia de Justicia de Género y Casa Refugio. En el marco del reconocimiento de los acuerdos de articulación, se realizaron remisiones internas, principalmente para la atención y seguimiento socio-jurídico de los casos atendidos por las Duplas.
Beneficios: La activación de rutas permitió la atención integral de las mujeres víctimas de violencias, el acceso a servicios de salud y el reconocimiento de competencias de instancias como Comisaría Familia, Fiscalía e Instituto Colombiano de Bienestar Familiar. Para las mujeres atendidas estas articulaciones permitieron acceder a medidas de protección, inicio de procesos de denuncia, entre otros. 
No se presentaron retrasos</t>
  </si>
  <si>
    <t>Logros: Se dio tramite oportuno a las 74 solicitudes de atención recibidas por el equipo durante el mes de febrero, de las solicitudes nuevas recibidas por las duplas a través de equipos como la Línea Púrpura Distrital, se logró el contacto efectivo e inicio del proceso de atención a 55 casos. Los casos no atendidos de manera efectiva durante el mes de febrero responden principalmente a los tiempos con los que dispone la mujer para iniciar la atención, en 1 de los casos no existió voluntad de la ciudadana para iniciar el proceso y en 4 casos, despues de varios intentos de comunicación la comunicación no fue efectiva. Durante el mismo mes se identificó la capacidad para establecer un primer contacto con las ciudadanas en un periodo promedio de un día, es decir se logró establecer contacto con las mayoría de las mujeres, en un periodo de 24 horas posteriores a la asignación del caso.
Beneficios: A través de las atenciones realizadas se dio inicio a procesos de orientación para las mujeres y las gestiones pertinentes en cada caso para asegurar su atención integral.                                                                                                                                                                                                                                   
No se presentaron retrasos</t>
  </si>
  <si>
    <t>Logros: Durante el mes de febrero se llevaron a cabo 51 reuniones de apoyo a la supervisión sobre el componente contable, administrativo y financiero con los operadores de 6 Casas Refugio que operaron durante el mes.
Beneficios: Se dio continuidad a la supervisión del componente contable, administrativo y financiero, garantizando la correcta ejecución de los contratos de operación de las Casas Refugio para la prestación de los servicios a las mujeres e integrantes de sus sistemas familiares acogidos. 
No se presentaron retrasos.</t>
  </si>
  <si>
    <t>Con corte al mes de febrero se dio cumplimiento a la operación de la estrategia de Casas Refugio a través del funcionamiento de 6 casas, 4 de la modalidad tradicional, 1 de la modalidad intermedia y 1 de la modalidad rural.</t>
  </si>
  <si>
    <t xml:space="preserve">Durante el mes de febrero ingresaron un total de 78 personas nuevas acogidas en las Casas Refugio, de las cuales 40 fueron mujeres víctimas de violencia y 38 niños, niñas y adolescentes, garantizando la atención del 100% de las personas acogidas. </t>
  </si>
  <si>
    <t>Durante el mes de febrero se llevaron a cabo 51 reuniones de apoyo a la supervisión sobre el componente contable, administrativo y financiero con los operadores de 6 Casas Refugio que operaron durante el mes, garantizando la prestación del servicio a las mujeres e integrantes de sus sistemas familiares acogidos.</t>
  </si>
  <si>
    <t>Durante febrero se llevaron a cabo 38 reuniones sobre lineamientos técnicos a los operadores de las Casas Refugio, en las 6 Casas Refugio que operaron durante el mes, de las cuales 6 se relacionaron con los lineamientos técnicos del área de psicología, 11 con primeros auxilios, 5 sobre trabajo social, 5 desde el área jurídica y 5 de nutrición. Además, se realizó 1 reunión dando línea técnica sobre la gestión documental y 5 sobre revisión y entrega de soportes de hallazgos de informes previamente radicados.</t>
  </si>
  <si>
    <t>Logros: Durante el mes de febrero se recibieron 50 solicitudes de cupo (mujeres víctimas de violencia y personas a cargo) en el correo institucional de Casas Refugio, de las cuales 9 resultaron en desistimiento de cupo y 1 no cumplió los criterios para el ingreso a la Casa Refugio. Así, se tramitaron de manera efectiva 40 solicitudes de cupo, al evidenciar que cumplían con los criterios de ingreso, a través de 6 Casas Refugio: 4 en modalidad tradicional, 1 en modalidad intermedia y 1 en modalidad rural. 
Beneficios: Durante el mes se atendieron y revisaron todas las solicitudes de cupo reportadas por los equipos de atención de la Secretaría Distrital de la Mujer y las demás entidades que remiten mujeres victimas de violencia a las Casas Refugio, con el fin de acoger a aquellas mujeres que cumplían los criterios y así contribuir a salvaguardar su vida e integridad personal.
No se presentaron retrasos.</t>
  </si>
  <si>
    <t>Durante el mes de febrero se recibieron 50 solicitudes de cupo en el correo institucional de Casas Refugio, reportadas por los equipos de atención de la Secretaría Distrital de la Mujer y por las demás entidades que remiten mujeres víctimas de violencia.</t>
  </si>
  <si>
    <t xml:space="preserve">Durante el mes de febrero, se tramitaron de manera efectiva 40 solicitudes de cupo  de mujeres víctimas de violencia que fueron recibidas en el correo institucional de Casas Refugio, al evidenciar que cumplían con los criterios de ingreso. </t>
  </si>
  <si>
    <t>En el mes de febrero se acogieron un total de 40 personas en la modalidad tradicional de atención de las Casas Refugio, de las cuales 19 fueron mujeres víctimas de violencia y 21 niños, niñas y adolescentes</t>
  </si>
  <si>
    <t>En el mes de febrero se acogieron un total de 25 personas nuevas en la modalidad intermedia de atención de las Casas Refugio, de las cuales 15 fueron mujeres víctimas de violencia y 10 niños, niñas y adolescentes</t>
  </si>
  <si>
    <t>En el mes de febrero se acogieron un total de 13 personas nuevas en la modalidad rural de atención de las Casas Refugio, de las cuales 6 fueron mujeres víctimas de violencia y 7 niños, niñas y adolescentes</t>
  </si>
  <si>
    <t>En el mes de febrero se acogieron un total de 78 personas nuevas (mujeres víctimas de violencia y personas a cargo), bajo las modalidades tradicional, intermedia y rural</t>
  </si>
  <si>
    <t>Logros: Durante el mes de febrero se realizó a través de redes sociales la difusión de piezas comunicativas con las estrategias Hospitales, LPD, Espacios Seguros, Casas de Igual, Casas de Justicia. En estas piezas se identificaron las atenciones realizadas en cada localidad durante el 2021, de los servicios anteriormente mencionados.   
Beneficios: Impactar a los más de 84.000 seguidores de la Secretaría Distrital de la Mujer a través de redes sociales y que las mujeres de las localidades conozcan a dónde, cuándo y a quién acudir cuando se presenten casos de violencias.
Retrasos y alternativas de solución: No se cuenta con esta información física, la información se compartirlo digitalmente por grupos de whatsapp manejados en las CIOM.</t>
  </si>
  <si>
    <t>El reporte del Curso Virtual del Derecho a una Vida Libre de Violencias ha presentado retrasos por parte del Departamento Administrativo del Servicio Civil Distrital</t>
  </si>
  <si>
    <t xml:space="preserve">Para dar cumplimiento se le han enviado varios correos a la persona encargada. </t>
  </si>
  <si>
    <t xml:space="preserve">Los diferentes sectores tienen agendas y compromisos que les impiden avanzar en la definición de acciones </t>
  </si>
  <si>
    <t>Se ha trabajado en la gestión de espacio con los distintos sectores y en el acuerdo de fechas para cumplir con las actividades y compromisos requeridos.</t>
  </si>
  <si>
    <t>No tenemos disponibilidad de esta información física</t>
  </si>
  <si>
    <t>La información se compartirlo digitalmente por grupos de whatsapp manejados en las CIOM.</t>
  </si>
  <si>
    <t>Durante el mes de febrero se realizaron 8 sesiones de articulación y coordinación: 
- Sector Gobierno
- Sector Desarrollo Económico
- Sector Hábitat 
- Plan Distrital Creer y Crear para prevenir las violencias
- Consejo técnico distrital de  atención integral a víctimas de violencia intrafamiliar, violencia y explotación sexual
- Comité distrital de seguimiento a casos
- Comité  distrital para la lucha contra la trata de personas;  
- Unidad Técnica de Apoyo de la Comisión Intersectorial de Mujeres 2022</t>
  </si>
  <si>
    <t>Durante el mes de febrero se realizó a través de redes sociales la difusión de 4 piezas comunicativas con las estrategias Hospitales, LPD, Espacios Seguros, Casas de Igual, Casas de Justicia.</t>
  </si>
  <si>
    <t xml:space="preserve">31 atenciones fallidas durante el mes de febrero que impiden dar continuidad al proceso de atención psico-jurídica. </t>
  </si>
  <si>
    <t>Para facilitar la comunicación entre profesionales y ciudadanas, se utilizan canales telefónicos, mensajes WhatsApp y correo electronico.aca</t>
  </si>
  <si>
    <t xml:space="preserve">
Para Ciudades Seguras se presentó la dificultad para rastrear piezas comunicativas del 2021, lo cual demoró la toma de decisiones frente al plan de trabajo</t>
  </si>
  <si>
    <t>Se está trabajando en lograr un plan de trabajo aprobado por los sectores distritales participantes y como alternativa de solución se vinculó a la profesional de comunicación de la DEVAJ  con la finalidad de facilitar la  tomar decisiones frente a las piezas comunicativas.</t>
  </si>
  <si>
    <t>Para el mes de febero, la efectividad de la Línea Púrpura Distrital fue de 94%</t>
  </si>
  <si>
    <t>Logros: durante el mes de febrero se logró establecer diálogo con 3 sectores del Distrito Capital (Gobierno, Desarrollo Económico y Hábitat) para la actualización de acciones estratégicas para la prevención, atención y sanción de las violencias contra las mujeres en el Distrito Capital, en este sentido, se avanzó en el proceso de concertación de acciones estratégicas a incluir en el Plan de Acción de la Mesa SOFIA. Se participó en 3 espacios asociados al Plan Distrital de Prevención de Violencias: 
1. (10 feb) Reunión técnica para la actualización del Plan Distrital Creer y Crear para prevenir las violencias; 
2. (10 feb) Con el Consejo técnico distrital de atención integral a víctimas de violencia intrafamiliar, violencia y explotación sexual, con el objetivo de definir el Plan de Acción 2022, para dar continuidad a la implementación del Plan pra la prevención y atención de la violencia intrafamiliar y violencias sexuales en Bogotá 2022 - 2025 y 
3. (23 feb) Primera sesión del Comité distrital de seguimiento a casos.  
Por otra parte, el 24 de febrero se participó en la primera sesión del Comité  distrital para la lucha contra la trata de personas;  el 17 de febrero se participó en la segunda sesión de la Unidad Técnica de Apoyo de la Comisión Intersectorial de Mujeres 2022 en la cual se presentó para aprobación el Plan de Acción y avances y alertas sobre la implementación de políticas de Mujeres y Equidad de Género y la Política Pública de Actividades Sexuales Pagadas.
Beneficios: Las mujeres del Distrito Capital se benefician de la articulación de acciones estrategicas para la prevención, atención y sanción de las violencias contra mujeres. 
Retrasos y alternativas de solución: Los diferentes sectores tienen agendas y compromisos que les impiden avanzar en la definición de acciones, por tanto en los espacios de trabajo se ha manifestado la necesidad de aprobar o ajustar las acciones a implementar en la vigencia 2022.</t>
  </si>
  <si>
    <t>Logros: Durante el mes de febrero las Duplas Psico-jurídicas para la atención a mujeres víctimas de violencias en el espacio y el transporte público realizaron un total de 111 atenciones, de las cuales 36 fueron primeras atenciones y 75 seguimientos efectivos. Lo anterior da cuenta de la reactivación del servicio, y de las remisiones que principalmente hace la Línea Púrpura Distrital al equipo Duplas Psico-Jurídicas.
Beneficios: Visibilizar las violencias ocurridas en el espacio y el transporte público en la ciudad de Bogotá, dando lugar a las afectaciones de las mujeres víctimas a través del acompañamiento interdisciplinario desde las áreas socio-jurídicas y psicosocial.
Retrasos y alternativas de solución: El reporte de las atenciones fallidas -31 para el mes de febrero-, impiden dar continuidad al proceso de atención psico-jurídica a las mujeres. Para facilitar la comunicación entre profesionales y ciudadanas, se utilizan canales telefónicos, mensajes WhatsApp y correo electronico.</t>
  </si>
  <si>
    <t xml:space="preserve">Para la actividad orientadas a la sensibilización y formación y la articulación del sistema SOFIA, se presenta la dificultad de que los diferentes sectores tienen agendas y compromisos que generan la dificulta agendar espacios, mesas de trabajo, reuniones de concertación y compartir información requerida. Para esto se ha realizado el trabajo de enviar correos de solicitud para lograr separar los espacios de trabajo y el cumplimiento de los compromisos. </t>
  </si>
  <si>
    <t xml:space="preserve">Todas las actividades asociadas a la meta están encaminadas  generar sensibilización y reconocimiento en la ciudadanía y las instituciones sobre el derecho de las mujeres a una vida libre de violencias en el Distrito Capital. </t>
  </si>
  <si>
    <t>Se visibilizan las violencias ocurridas en el espacio y el transporte público en la ciudad de Bogotá, dando lugar a las afectaciones de las mujeres víctimas a través del acompañamiento interdisciplinario desde las áreas socio-jurídicas y psicosocial y con la coordinación e implementación de Ciudades Seguras se aborda como problema público las violencias contra las mujeres en el espacio público.</t>
  </si>
  <si>
    <t xml:space="preserve">Durante el mes de febrero se realizaron 12  asistencias técnicas: internas (7), externas (3) y de gestión para la autonomía económica de las muejres (2). </t>
  </si>
  <si>
    <t>Durante el mes de febrero las Duplas Psico-jurídicas para la atención a mujeres víctimas de violencias en el espacio y el transporte público realizaron un total de 111 atenciones, de las cuales, 36 fueron primeras atenciones y 75 seguimientos efectivos.</t>
  </si>
  <si>
    <t xml:space="preserve">En el marco del programa Ciudades Seguras durante el mes de febrero se adelantaron 10 espacios de gestión y coordinación para la implementación del Protocolo, avanzando en la coordinación requerida para la  implementación. </t>
  </si>
  <si>
    <t>Logros: Durante el mes de febrero se realizaron 12 asistencias técnicas: internas (7), externas (3) y de gestión para la autonomía económica de las muejres (2). 
Beneficios: el trabajo de gestión y articulación con entiedades y empresas del sector privado beneficiará a mujeres que accedan a oportunidades económicas que permitan la ampliación de la autonomía económica. 
No se presentaron retrasos</t>
  </si>
  <si>
    <t xml:space="preserve">En febrero fueron analizados 566 incidentes recepcionados por la Agencia MUJ de los códigos de tipificación priorizados. De estos, 139 incidentes fueron no procedentes y 427 fueron direccionados a equipos de la Secretaría de la Mujer para atención post-evento y en emergencia </t>
  </si>
  <si>
    <t>Hacer seguimiento socio jurídico y psicosocial a las mujeres en riesgo de feminicidio e impulsar acciones interinstitucionales para la atención oportuna de las víctimas, la afirmación de sus derechos y la superación de barreras que limiten su derecho a una vida libre de violencias, permite prevenir la materialización del feminicidio y contribuir a la garantía del derecho de las mujeres a vivir libres de violencias.</t>
  </si>
  <si>
    <t xml:space="preserve">Logros: Entre enero y febrero de 2022, se articularon 8 espacios de coordinación interinstitucional para la prevención del feminicidio en el marco de los Consejos Distritales de Seguridad a nivel local y distrital, como se describe a continuación:
(i) En enero y febrero se realizaron en 3 localidades (Engativá, Ciudad Bolívar y Teusaquillo) 6 mesas técnicas de seguimiento a mujeres en riesgo de feminicidio en el marco de los Consejos Locales de Seguridad de las Mujeres, según lo consagrado en la Circular No. 028 del 15 de diciembre de 2020 "Lineamiento para el seguimiento territorial y distrital a mujeres en riesgo de muerte en Bogotá D.C.". En estos espacios de articulación interinstitucional a nivel local, se hizo seguimiento a 9 casos de mujeres en riesgo de feminicidio y víctimas de violencias.
(ii) El equipo de la estrategia de prevención del riesgo de feminicidio (SAAT) impulsó acciones de articulación institucional a nivel distrital en el marco del Grupo de Género y Prevención del Feminicidio del Consejo Distrital de Seguridad, en las sesiones directivas del 15 de enero y 17 de febrero de 2022, aportando lineamientos para el fortalecimiento de las acciones de coordinación para la prevención del feminicidio y reportando avances en el seguimiento psicosocial y sociojurídico de las mujeres en riesgo de feminicidio. 
Beneficios: (i) Avanzar en las acciones de articulación institucional a nivel distrital aportan a la prevención del feminicidio y a la superación de barreras que limitan el derecho de las mujeres a una vida libre de violencias. (ii) Impulsar e implementar acciones afirmativas para las hijas e hijos de las mujeres víctimas de violencias y en riesgo de feminicidio, aporta a la garantía y restablecimiento de sus derechos.
Retrasos: Durante este mes, la Secretaría Técnica del Grupo de género y prevención del feminicidio, no entregó actas de realización del espacio de articulación interinstitucional.
Alternativas de solución: Solicitar las actas a la Secretaría Técnica del espacio. </t>
  </si>
  <si>
    <t>La estrategia de prevención del riesgo de feminicidio (Sistema Articulado de Alertas Tempranas-SAAT) entre enero y febrero de 2022 hizo seguimiento socio jurídico y psicosocial a 431 casos de mujeres en riesgo de feminicidio, según remisiones externas del Instituto Nacional de Medicina Legal y Ciencias Forenses, y remisiones internas de equipos de atención de la Secretaría Distrital de la Mujer</t>
  </si>
  <si>
    <t xml:space="preserve">Del presente periodo, 25 casos remitidos a los equipos no tuvieron seguimiento sociojurídico ni psicosocial. </t>
  </si>
  <si>
    <t>En marzo de 2022 se reiterará a las coordinadoras de los equipos la importancia de completar los reportes de seguimientos. En caso de persistir las dificultades técnicas en el seguimiento, los casos se reasignarán al equipo de atención del SAAT</t>
  </si>
  <si>
    <t>Entre enero y febrero de 2022, se articularon 8 espacios de coordinación interinstitucional para la prevención del feminicidio en el marco de los Consejos Distritales de Seguridad a nivel local y distrital</t>
  </si>
  <si>
    <t>Durante este mes, la Secretaría Técnica del Grupo de género y prevención del feminicidio, no entregó actas de realización del espacio de articulación interinstitucional.</t>
  </si>
  <si>
    <t xml:space="preserve">Solicitar las actas a la Secretaría Técnica del espacio. </t>
  </si>
  <si>
    <t>Durante el mes de febrero de 2022 se realizaron actividades encaminadas a fortalecer los componentes del sistema SOFIA. En el componente de prevención se cuenta con avances en materia  de formación, articulación, concertación y divulgación de acciones para el logro de mujeres con una vida libre de violencias. Se fortalecieron capacidades de 1.037 servidoras(es) a través de jornadas y del curso virtual; en articulación y concertación se avanzó en el dialógo de concertación de acciones con 3 sectores de la administración distrital y se realizó un total de 12 asistencias técnicas para el logro de acciones encaminadas a fortalecer el derecho a una vida libre de violencias; en divulgación se elaboraron 4 piezas digitales y se difundieron digitalmente para dar a conocer las estrategias Hospitales, LPD, Espacios Seguros, Casas de Igual, Casas de Justicia.</t>
  </si>
  <si>
    <t>Se fortalecieron capacidades de 1.037 servidoras(es) con diferentes modalidades de vinculación, para el reconocimiento y garantía del derecho de las mujeres a una vida libre de violencias, a través de jornadas de fortalecimiento (1.019)  y del curso virtual (18)</t>
  </si>
  <si>
    <t>Con el fortalecimiento de los componentes del Sistema SOFIA se aporta al goce efectivo del derecho a una vida libre de violencias para las mujeres habitantes del territorio urbano y rural de Bogotá, contribuyendo con la desnaturalización de las violencias, la prevención del delito de feminicidio, así como con la eliminación de barreras de acceso a la oferta de medidas de prevención, protección, atención y sanción de las violencias contra las mujeres, tanto en el espacio público como en el privado, mitigando que cualquier acción u omisión por parte del Estado cause daño o sufrimiento a las mujeres por el hecho de ser mujeres.
Desde el componente de prevención, se ha contribuido a la reducción de la exposición de las mujeres a ser víctimas de múltiples expresiones de las violencias en los ámbitos público y privado, garantizando acciones de coordinación interinstitucional dirigidas a la sensibilización y capacitación; el cambio cultural; la identificación, caracterización, prevención y seguimiento de factores de riesgo para las mujeres y el reconocimiento y exigibilidad del derecho de las mujeres a una vida libre de violencias.</t>
  </si>
  <si>
    <r>
      <t>Logros: En febrero s</t>
    </r>
    <r>
      <rPr>
        <sz val="11"/>
        <color indexed="8"/>
        <rFont val="Times New Roman"/>
        <family val="1"/>
      </rPr>
      <t>e realizaron 760 atenciones, de las cuales 442 corresponden a asesorías y 318 a orientaciones.
Beneficios: Se pudo brindar atención a mujeres que llegaron a los servicios de salud -principalmente de urgencias- de las 9 IPS Priorizadas (USS Kennedy, USS Bosa Pablo VI, UMHES Meissen, USS Vista Hermosa, UMHES Santa Clara, UMHES La Victoria, CES Suba, UMHES Engativá y el Hospital Universitario Clínica San Rafael) buscando atención médica por hechos derivados de violencias en su contra. Esto permitió facilitar su derecho al acceso de la administración de justicia, así como gestionar medidas que garantizaran su protección. Adicionalmente, se generaron acciones de articulación interinstitucional e intrainstitucional que permitieron ampliar la oferta de servicios para las ciudadanas.
No se presentaron retrasos</t>
    </r>
  </si>
  <si>
    <t>La estrategia de prevención del riesgo de feminicidio (Sistema Articulado de Alertas Tempranas-SAAT) entre enero y febrero de 2022 hizo seguimiento socio jurídico y psicosocial a 431 casos de mujeres en riesgo de feminicidio, según remisiones externas del Instituto Nacional de Medicina Legal y Ciencias Forenses, y remisiones internas de equipos de atención de la Secretaría Distrital de la Mujer. Así mismo, se articularon 8 espacios de coordinación interinstitucional para la prevención del feminicidio en el marco de los Consejos Distritales de Seguridad a nivel local y distrital.
Por parte de la Estrategia Intersectorial para la Prevención y Atención de Víctimas de Violencia de Género con Énfasis en Violencia Sexual y Feminicidio se realizaron 760 atenciones, de las cuales 442 corresponden a asesorías y 318 a orientaciones y  se llevaron a cabo 44 jornadas de capacitaciones y sensibilizaciones al personas de las IPS priorizadas</t>
  </si>
  <si>
    <t>Logros: en febrero se llevaron a cabo 44 jornadas de capacitaciones y sensibilizaciones en temas como: socialización de la Estrategia Intersectorial, tipos de violencias contra las mujeres y Ley 1257 de 2008, enfoque de género, deber de debida diligencia, cadena de custodia, acoso laboral, realización de denuncias y reportes de oficio a autoridades competentes, interrupción voluntadia del embarazo, rutas de atención para casos de violencia intrafamiliar y la Estrategia de Casas Refugio.
Beneficios: Se brindó asistencia técnica legal al personal de salud que contribuyó en la cualificación de la atención brindada a las ciudadanas víctimas de VBG que acuden a los servicios de urgencias de las IPS Priorizadas. 
Retrasos: Se está a la espera del ingreso de la décima IPS Priorizada, la cual corresponderá a la Red Privada de Prestadores del Servicios de Salud. El ingreso no se ha podido materializar debido a que no se pudo llegar a un acuerdo con la IPS que se tenía prevista en principio (Hospital Universitario Mayor Méderi) por diferencias frenta al manejo de los casos de IVE. Por este motivo, se adelantan gestiones con otra IPS y se espera gestionar su ingreso próximamente.
Alternativas de solución: Se acordó con la Clínica Universitaria Colombia que ingresaría a la Estrategia a partir del 1 de marzo de 2022 con lo cual se superará el retraso.</t>
  </si>
  <si>
    <t>En febrero se llevaron a cabo 44 jornadas de sensibilizaciones y capacitaciones al personal de salud, en las que se dieron herramientas para la adecuada atención de mujeres víctimas de violencias.</t>
  </si>
  <si>
    <t>En febrero se realizaron 2.251 atenciones efectivas a través de la Línea Púrpura Distrital "Mujeres que Escuchan Mujeres", de las cuales 1.228 fueron primeras atenciones y 1.023 seguimientos telefónicos. En estos seguimientos se incluyen aquellos que corresponden a primeras atenciones realizadas en meses anteriores y que se encuentran dentro de los tipos de seguimiento priorizados por la Línea Púrpura Distrital, principalmente relacionados con mujeres en riesgo de feminicidio o mujeres que se comunican de nuevo con la Línea.
En el marco de la integración con la Línea 123, se logró el análisis de 566 incidentes copiados a la AgenciaMUJ de los códigos de tipificación 906 (violencia sexual) y 910 (Lesiones personales), de los cuales 427 fueron direccionados a equipos de la Secretaría de la Mujer para atención. El equipo de atención territorial recibió 154 incidentes (tipificados dentro de los códigos priorizados) para su atención presencial y en urgencia; de estos incidentes, 101 cuentan con orientaciones psico-jurídicas y 53 tuvieron intento fallido de contacto; se realizaron 33 seguimientos a estas primeras orientaciones psico-juridicas efectivas.</t>
  </si>
  <si>
    <t xml:space="preserve">La atención realizada por parte de la Línea Púrpura Distrital, contribuyó en gran medida en el conocimiento y reconocimiento de las ciudadanas sobre la exigibilidad de sus derechos, a identificar los trámites que se deben adelantar ante las entidades competentes, conocer e identificar factores de riesgo y prácticas de auto protección, junto con la oferta institucional disponible para contribuir en la prevención de nuevos hechos de violencias contra las mujeres.
Adicionalmente, la implementación de la Agencia MUJ, posibilita posicionar las violencias contra las mujeres como un asunto de seguridad pública y garantizar atención psico-jurídica en emergencia. </t>
  </si>
  <si>
    <t xml:space="preserve">No se reportaron retrasos en la operación de la Línea Púrpura Distrital.
En el proceso de integración con la Línea 123, el C4 informó la imposibilidad de ampliar información sobre los incidentes que son asociados a la Agencia MUJ, frente a lo que se estableció  como alternativa de solución la realización de contacto con el alertante o mujer víctima que activó el NUSE 123 con el fin de recolectar mayor información para el direccionamiento de los incidentes. Por otro lado, en la  atención territorial de la Agencia MUJ se han identificado situaciones de retrasos relacionadas con el apoyo y disposición de las autoridades de Policía para el acompañamiento de los casos especialmente en contextos de riesgo, para lo cual se proyecta un acercamiento en conjunto con el C4 para definir acciones de articulación con agencias como MEBOG en el marco de las competencias de las entidades. </t>
  </si>
  <si>
    <t>Logros: En febrero fueron analizados 566 incidentes recepcionados por la Agencia MUJ de los códigos de tipificación priorizados.  De estos, 139 incidentes fueron no procedentes y 427 fueron direccionados a equipos de la Secretaría de la Mujer para atención post-evento y en emergencia (210 direccionados a Línea Púrpura Distrital). Adicionalmente, se avanzó en acercamientos con C4 para la posibilidad de realizar espacios de sensibilización a operadores de recepción para el reconocimiento de la información clave a tener en cuenta de los incidentes copiados a la Agencia MUJ.
Beneficios: A través de la recepción y gestión (análisis, atención, direccionamiento y seguimiento) de los incidentes, se ha garantizado una respuesta oportuna, inmediata y eficaz a las urgencias reportadas por las mujeres a la Línea de emergencias 123, realizando atención en urgencia y derivando a otros equipos para garantizar su orientación y la activación de rutas con las entidades competentes.  
Retrasos: En febrero, el C4 informó frente a la imposibilidad de ampliar información sobre los incidentes que son asociados a la Agencia MUJ, a través de la solicitud de escucha de llamada o articulaciones con otras agencias adscritas lo que generó barreras para la gestión de los incidentes. 
Alternativas de solución: ; con respecto a la imposibilidad de contar con ampliación de información para la gestión de los incidentes se solventó a través de las  solicitudes al equipo territorial del contacto inicial por parte de la Agencia MUJ al alertante o mujer víctima que activo el NUSE123 para recolectar información que permitió el direccionamiento de los incidentes.</t>
  </si>
  <si>
    <t xml:space="preserve">Durante el mes de febrero se realizaron un total de 1.011 seguimientos (Bogotá y alertante), a través de la Línea Púrpura Distrital “Mujeres que Escuchan Mujeres", de los cuales, 785 fueron efectivos (seguimientos en  Bogotá y alertante) en casos de mujeres en posible riesgo de feminicidio, mujeres que solicitaron información sobre la Interrupción Voluntaria del Embarazo,  mujeres que en su momento se registraron como anónimas porque no quisieron facilitar sus datos personales pero se encontraban experimentado situaciones de violencias y casos de mujeres que se volvieron a comunicar manifestando interés en socializar avances y/o dificultades frente a sus procesos. Los restantes 226 fueron casos fallidos (seguimientos en Bogotá y alertante).
</t>
  </si>
  <si>
    <t>Los seguimientos realizados a través de la Línea Púrpura Distrital "Mujeres que Escuchan Mujeres" permitieron identificar los avances y dificultades que enfrentan las mujeres en la dinamización de las rutas de atención, así como minimizar los impactos psicosociales generados por los procesos administrativos o penales de exigibilidad de sus derechos.</t>
  </si>
  <si>
    <t>Logros: Durante el mes de febrero se realizaron 1.011 seguimientos, de los cuales 785 fueron efectivos (seguimientos Bogotá y alternante) a casos de mujeres en posible riesgo de feminicidio, mujeres que solicitaron información sobre la Interrupción Voluntaria del Embarazo,  mujeres que en su momento se registraron como anónimas porque no quisieron facilitar sus datos personales pero se encontraban experimentado situaciones de violencias y casos de mujeres que se volvieron a comunicar manifestando interés en socializar avances y/o dificultades frente a sus procesos de exigibilidad de derechos. Los 226 seguimientos restantes obedecen a mujeres que manifestaron que son líneas de contacto equivocadas o que manifiestan no requerir los servicios de la LPD, o casos donde no fue posible comunicación efectiva.
Beneficios: En el marco de los seguimientos, ante la socialización por parte de las mujeres frente a posibles barreras de acceso a la justicia, el abordaje psicosocial por parte de la línea permitió minimizar los impactos psicosociales generados por los procesos administrativos o penales de exigibilidad de sus derechos y fue necesario en varios casos, canalizar al equipo de abogadas de la Estrategia Justicia de Género de la Secretaría Distrital de la Mujer. 
No se presentaron retrasos.</t>
  </si>
  <si>
    <t>Durante el mes de febrero se dio cumplimiento a la operación de la estrategia Casa Refugio a través del funcionamiento de 6 casas, 4 en modalidad tradicional, 1 en modalidad intermedia y 1 en modalidad rural.
En este mes se continuó la implementación del servicio de atención integral e intermedio para mujeres víctimas de violencia y su sistema familiar dependiente, y víctimas del conflicto armado remitidas por las autoridades competentes, de manera ininterrumpida y cumpliendo los estándares propuestos por la Secretaría Distrital de la Mujer. 
La atención de la modalidad tradicional estuvo disponible para las ciudadanas que contaban con una medida de protección emitida por las autoridades competentes, brindando la atención desde la intervención interdisciplinar por profesionales de derecho, psicología, pedagogía, trabajo social, enfermería y nutrición.
Desde la modalidad intermedia se brindó atención a las mujeres víctimas de violencia (y su sistema familiar dependiente) remitidas por los equipos de atención de la SDMujer, que no contaban con una medida de protección. Dado que este modelo es complementario al modelo integral, se ofreció fortalecimiento psicosocial y asesoría jurídica enfocada en restablecimiento de derechos, rutas de denuncia y trámite de una medida de protección. 
En la Casa Refugio de la modalidad rural se acogieron mujeres rurales y campesinas víctimas de violencias, junto con sus familiares dependientes que fueron remitidas por las autoridades competentes y los equipos de atención de la SDMujer. En esta casa se brindaron los servicios con énfasis en el reconocimiento de la experiencia rural y campesina, el fortalecimiento de liderazgo comunitario y un enfoque territorial; y se desarrollaron procesos pedagógicos de producción agrícola, gestión ambiental y seguridad alimentaria.</t>
  </si>
  <si>
    <t xml:space="preserve">Todas las mujeres y sistemas familiares que ingresaron a Casa Refugio durante el mes de febrero recibieron la atención integral e ininterrumpida a través de acompañamiento psicosocial y la orientación, asesoría y/o representación jurídica, así como el apoyo de las áreas de pedagogía, trabajo social, primeros auxilios y nutrición a través de atención individual, familiar y acciones colectiva, de acuerdo con la modalidad de acogida acorde a sus necesidades y condiciones. </t>
  </si>
  <si>
    <r>
      <t xml:space="preserve">Logros: En febrero la Agencia MUJ-Territorial recibió la remisión de 154 incidentes (tipificados dentro de los códigos priorizados) para su atención presencial y en urgencia. De estos incidentes, tras su gestión, 101 cuentan con orientaciones psico-juridicas efectivas (entendidas como ATENCIÓN INICIAL COMPLETA - EN SEGUIMIENTO, ATENCIÓN INICIAL COMPLETA - SIN SEGUIMIENTOS, ATENCIÓN INICIAL COMPLETA - CIERRE POR COMPETENCIA, DERIVADOS A OTRAS ESTRATEGIAS) y 53 incidentes gestionados con intento fallido de contacto (por DESPLAZAMIENTO FALLIDO o CONTACTO FALLIDO). Se realizaron adicional 33 seguimientos a estas primeras orientaciones psico-juridicas efectivas. 
Beneficios: Los incidentes efectivamente atendidos denotan la garantía de una atención en emergencia con enfoque de género brindada a las ciudadanas del distrito de Bogotá como resultado de una alerta remitida al NUSE 123, lo cual corresponde a una situación de avance para las mujeres de Bogotá, pues históricamente las comunicaciones a las líneas de emergencia han ofrecido respuesta en materia de seguridad y fuerza pública, por lo que la respuesta con perspectiva de género rompe el estigma histórico de las llamadas al servicio de emergencias para las mujeres.
Retrasos: Se han identificado situaciones de retrasos relacionadas con el apoyo y disposición de las autoridades de policía para el acompañamiento de los casos especialmente en contextos de riesgo. 
</t>
    </r>
    <r>
      <rPr>
        <sz val="11"/>
        <color indexed="8"/>
        <rFont val="Times New Roman"/>
        <family val="1"/>
      </rPr>
      <t xml:space="preserve">
Alternativas de solución: </t>
    </r>
    <r>
      <rPr>
        <sz val="11"/>
        <rFont val="Times New Roman"/>
        <family val="1"/>
      </rPr>
      <t>Se proyecta un acercamiento en conjunto con el C4 para definir acciones de articulación con agencias adscritas al NUSE 123 como MEBOG y CRUE, para la atención de los incidentes especialmente en los contextos de riesgo, adicional se han tenido acercamientos con el programa de Promoción de la Convivencia (Gestores de convivencia) para contar con este canal de comunicación con la comunidad y demás actores locales para la atención de los incidentes y disminuir con ello posibles barreras en la atención.</t>
    </r>
  </si>
  <si>
    <t xml:space="preserve">Durante el mes de febrero se recibieron 50 solicitudes de cupo (mujeres víctimas de violencia y personas a cargo) en el correo institucional de Casas Refugio, de las cuales se tramitaron de manera efectiva 40 al evidenciar que cumplían con los criterios establecidos,  9 resultaron en desistimiento de cupo y  1 no cumplió los criterios para el ingreso a la Casa Refugio. 
Las 40 solicitudes de cupo que cumplieron con los criterios de ingreso, significaron la acogida de 78 personas nuevas, entre las cuales se encontraban 40 mujeres víctimas de violencias y 38 niños, niñas y adolescentes de sus grupos familiares.
Durante el mes de febrero estuvieron acogidas un total de 177 personas (mujeres víctimas de violencia y personas a cargo) en las Casas Refugio. </t>
  </si>
  <si>
    <t>Logros:  Durante febrero se llevaron a cabo 38 reuniones sobre lineamientos técnicos a los operadores de las Casas Refugio, en las 6 Casas Refugio que operaron durante el mes, de las cuales 6 se relacionaron con los lineamientos técnicos del área de psicología, 11 con primeros auxilios, 5 sobre trabajo social, 5 desde el área jurídica y 5 de nutrición. Además, se realizó 1 reunión dando línea técnica sobre la gestión documental y 5 sobre revisión y entrega de soportes de hallazgos de informes previamente radicados. 
Beneficios: La orientación técnica a los operadores de las Casas Refugio desede las diferentes áreas mencionadas, aportó a la correcta ejecución de los contratos de operación, garantizando la prestación del servicio integral y de calidad para las mujeres, sus hijos e hijas con énfasis en las características y particularidades de cada modalidad de acogida. 
No se presentaron retrasos.</t>
  </si>
  <si>
    <t>Logros: Se brindó acogida a 78 personas nuevas (mujeres víctimas de violencia y personas a cargo) que cumplieron los criterios de ingreso a las Casas Refugio, de los cuales 40 son mujeres adultas, 1 adolescente, 26 niñas y niños y 11 bebés. Así mismo, en el mes de febrero estuvieron acogidas un total de 177 personas en Casas Refugio en sus tres modalidades: tradicional, intermedia y rural. Las Casas Refugio de la modalidad tradicional ofrecieron asesoría y representación legal, orientación para la superación de las afectaciones causadas por las violencias, procesos coeducativos sobre prevención de violencias, acceso a ofertas en educación, salud y empleo, restablecimiento de redes de apoyo, fortalecimiento de vínculos positivos y restablecimiento del derecho a la salud plena. La Casa de la modalidad intermedia proveyó los servicios de orientación psicosocial, atención jurídica y orientación psicojurídica, según los lineamientos de la Secretaría de la Mujer. La operación de la Casa de la modadlidad  rural manejó lineamientos técnicos enfocados en las problemáticas de acceso a la propiedad, derechos sobre la tierra y patrimonio familiar, contemplando las dificultades de las mujeres rurales y/o campesinas para acceder al sistema de salud y sus saberes ancestrales. 
Beneficios: Se dio acogida a mujeres víctimas de violencia y los miembros de sus sitemas familiares aportando a salvaguardar su vida e integridad personal e implementando un proceso de atención integral que fomenta sus capacidades y oportunidades.
No se presentaron retrasos.</t>
  </si>
  <si>
    <r>
      <t>Logros: En febrero, se realizó el seguimiento a los cuatro canales de contacto y atención de la Línea Púrpura: línea telefónica 018000112137, WhatsApp, chat web y correo electrónico. En primer lugar, se reportaron 5.191  interacciones a través del canal de WhatsApp, de los cuales un total de 2.281 fueron mensajes entrantes y 2.910 mensajes salientes. En segundo lugar, se atendieron un total de 2.806 llamadas, las cuales fueron recibidas a través de la respuesta de voz interactiva-IVR, el cual despliega el mensaje de bienvenida y las diferentes opciones de atención de la Línea Púrpura Distrital "Mujeres que Escuchan Mujeres"; al respecto se reportaron un total de 1.444 llamadas contestadas, más aquellas que contaron con buzón de voz, y un total de 1.533 llamadas efectivas, de las cuales se destaca que la mayoría correspondieron a atención psicosocial</t>
    </r>
    <r>
      <rPr>
        <sz val="11"/>
        <color indexed="10"/>
        <rFont val="Times New Roman"/>
        <family val="1"/>
      </rPr>
      <t>.</t>
    </r>
    <r>
      <rPr>
        <sz val="11"/>
        <rFont val="Times New Roman"/>
        <family val="1"/>
      </rPr>
      <t xml:space="preserve"> En tercer lugar, se  recibieron 1.630 correos electrónicos, de los cuales 1.073 (58%) fueron remisiones entrantes a la SDMujer.</t>
    </r>
    <r>
      <rPr>
        <sz val="11"/>
        <color indexed="10"/>
        <rFont val="Times New Roman"/>
        <family val="1"/>
      </rPr>
      <t xml:space="preserve"> </t>
    </r>
    <r>
      <rPr>
        <sz val="11"/>
        <rFont val="Times New Roman"/>
        <family val="1"/>
      </rPr>
      <t>Por último, no se registraron videollamadas a la Línea durante el mes de febrero (este canal se empezó a implementar desde diciembre de 2021).        
Beneficios: La disponibilidad de diferentes canales de contacto, orientación y atención para la identificación de necesidades, intereses y expectativas de las mujeres posibilitan avanzar en el reconocimiento de sus derechos, así como en las posibles actuaciones para la activación de rutas de acuerdo al caso ante instituciones competentes. 
No se presentaron retrasos</t>
    </r>
  </si>
  <si>
    <t xml:space="preserve">Logros: La estrategia de prevención del riesgo de feminicidio (Sistema Articulado de Alertas Tempranas-SAAT) entre enero y febrero de 2022 hizo seguimiento socio jurídico y psicosocial a 431 casos de mujeres en riesgo de feminicidio, según remisiones externas del Instituto Nacional de Medicina Legal y Ciencias Forenses, y remisiones internas de equipos de atención de la Secretaría Distrital de la Mujer, según como se indica en los siguientes puntos::
(i) La estrategia de prevención del riesgo de feminicidio (SAAT) recibió del Instituto Nacional de Medicina Legal y Ciencias Forenses 362 casos de mujeres valoradas en riesgo de muerte correspondientes al periodo 16 a 30 de noviembre y 01 a 31 de diciembre de 2021; más 15 a 31 de enero y 01 a 15 de febrero de 2022. De este total, no se asignaron 3 casos para seguimiento sociojurídico o psicosocial porque no contaban con datos de contacto o estaban por fuera de la jurisdicción del Distrito.
(ii) La estrategia de prevención del riesgo de feminicidio (SAAT) asignó a los equipos sociojurídicos y psicosociales de la entidad 359 casos de mujeres en riesgo de muerte para hacer seguimiento:·       
·       EJG-OTROS ESPACIOS: 64 casos
·       EJG-CIOM: 76 casos
·       EJG-LITIGIO: 9 casos
·       EJG-URI: 7 casos
·       PSICOSOCIAL-CIOM: 95 casos
·       SUBSECRETARÍA PSICOSOCIAL: 3 casos  
·       CASA REFUGIO:  31 casos
·       DUPLAS PSICOSOCIALES: 10 casos 
·       ESTRATEGIA DE HOSPITALES: 36 casos
·       SAAT: 28 casos
(iii) Los equipos de atención sociojurídica y psicosocial de la entidad hicieron el seguimiento a 334 mujeres en riesgo de muerte: 
·       EJG-OTROS ESPACIOS: 53 casos
·       EJG-CIOM: 74 casos
·       EJG-LITIGIO: 3 casos
·       EJG-URI: 10 casos
·       PSICOSOCIAL-CIOM: 101 casos
·       SUBSECRETARÍA PSICOSOCIAL: 1 casos  
·       CASA REFUGIO:  30 casos
·       DUPLAS PSICOSOCIALES: 9 casos 
·       ESTRATEGIA DE HOSPITALES: 26 casos
·       SAAT: 27 casos
(iv) La estrategia de prevención del riesgo de feminicidio (SAAT) hizo seguimiento a 25 casos de mujeres en riesgo de feminicidio cuyo seguimiento no había sido posible realizarlo en el año 2021.
(v) La estrategia de prevención del riesgo de feminicidio (SAAT) hizo acompañamiento y seguimiento sociojurídico y psicosocial, a través de sus profesionales de atención a 72 mujeres en posible riesgo de feminicidio, según la remisión de los siguientes equipos de la entidad:
·       LPD-123: 26 casos 
·       LPD: 11 casos 
·       DUPLAS PSICOSOCIALES: 5 casos 
·       DUPLAS PSICOJURÍDICAS: 3 casos
·       ESTRATEGIA DE JUSTICIA DE GÉNERO: 5 casos
·       ENLACE SOFIA: 1 caso
·       PQRSD: 5 casos
·       ESTRATEGIA CONTRA LA  TRATA DE PERSONAS YA ATAQUES CON AGENTES QUIMICOS: 1 caso
·       ESTRATEGIA TERRITORIAL 123: 1 caso
·       DIRECTIVAS: 4 casos
·       MEBOG: 7 casos
·       ESTRATEGIA DE HOSPITALES: 1 caso
·       ORGANIZACIONES SOCIALES: 2 casos
Beneficios: Contar con información de las mujeres en riesgo de muerte permite: (i) impulsar acciones para prevenir la materialización del delito de feminicidio en contra de las mujeres víctimas de violencias; (ii) tener contacto e información periódica del estado o situación actual de las ciudadanas a través del seguimiento sociojurídico y psicosocial brindado por la entidad; (iii) fortalecer la coordinación institucional.
Retrasos: (i) Del presente periodo, en 25 casos remitidos a los equipos no se logró concretar el seguimiento sociojurídico ni psicosocial. 
Alternativas:  (i) En marzo de 2022 se reiterará a las coordinadoras de los equipos la importancia de completar los reportes de seguimientos. En caso de persistir las dificultades técnicas en el seguimiento, los casos se reasignarán al equipo de atención del SAAT. </t>
  </si>
  <si>
    <t>Durante este periodo se llevaron a cabo encuentros con las Alcaldías Locales en los que se avanzó en la definición de los temas estratégicos y operativos de las primeras sesiones del año de los Consejos Locales de Seguridad para las Mujeres. De esta manera, se llevaron a cabo siete Consejos donde se posicionó la agenda concertada previamente, relacionada con el balance del PLSM 2021, la revisión de cifras de delitos 2021 y atenciones de la SDMujer, los acuerdos para la concertación del PLSM 2022, y se presentaron los servicios de la entidad. Así mismo, se lideraron espacios de trabajo y articulación interinstitucional con las entidades que hacen presencia en lo local, logrando la concertación y dinamización de distintas acciones de prevención de violencias tanto en el espacio público como en el privado, el seguimiento a casos en riesgo de feminicidio, el análisis de medidas de protección y la gestión de barreras en la implementación de la ruta de atención, en el marco de los Planes Locales de Seguridad para las Mujeres</t>
  </si>
  <si>
    <t>Se avanzó en la consolidación de un escenario (CLSM) y una herramienta (PLSM) para el abordaje de la seguridad y violencias contra las mujeres desde un enfoque de género, de derechos y diferencial, incorporando a la categoría de delitos de alto impacto a los delitos sexuales y la violencia intrafamiliar. Así mismo, se avanzó en el diseño de un instrumento local de planeación que permita la transformación de las realidades que viven las mujeres en los territorios frente a seguridad, convivencia y hechos de violencia, a través de procesos de corresponsabilidad con entidades públicas y privadas y organizaciones sociales y comunitarias.</t>
  </si>
  <si>
    <t>Durante el mes de febrero se avanzó en acciones de prevención y atención a casos de violencia en el transporte público. En cuanto a las acciones de prevención se realizaron 10 espacios para la gestión y coordinación de la implementación del protocolo y en relación con las acciones de atención las duplas psico-jurídicas realizaron un total de 111 atenciones, 36 primeras atenciones y  75 seguimientos. Lo anterior da cuenta de la reactivación del servicio, y de las remisiones que principalmente hace la Línea Púrpura Distrital al equipo Duplas Psico-Jurídicas.</t>
  </si>
  <si>
    <t>En el seguimiento a las atenciones, en febrero evidenciaron 31 atenciones fallidas, que impiden dar continuidad al proceso de atención psico-jurídica, por lo que se fortalecerá el uso de diferentes canales para facilitar la comunicación entre profesionales y ciudadanas. 
En los espacios de Ciudades Seguras se presentó la dificultad de rastrear piezas comunicativas del 2021, lo cual demoró la toma de decisiones frente al plan de trabajo; se está trabajando en lograr un plan de trabajo aprobado por los sectores distritales participantes y como alternativa de solución se vinculó a la profesional de comunicación de la DEVAJ  con la finalidad de facilitar la  tomar decisiones frente a las piezas comunicativas.</t>
  </si>
  <si>
    <t>Dentro de la gestión para la atención, en el mes de febrero se reportaron 84 seguimientos fallidos, es decir seguimientos programados por las profesionales que no se dieron debido en mayor medida a que las mujeres incumplieron las citas para la atención, cambiaron números de telefono sin previo aviso y/o manifestaron no tener tiempo para llevar a cabo la sesión. En dichos casos se propone fortalecer el ejercicio de corresponsabilidad con las mujeres y el reconocimiento de la importancia de permanecer en el proceso de atención psicosocial.</t>
  </si>
  <si>
    <t>Logros: En el marco del programa Ciudades Seguras durante el periodo de febrero se adelantaron 10 espacios de gestión y coordinación para la implementación del Protocolo de prevención, atención y seguimiento a casos de violencia en el transporte público. 
Beneficios: Con la coordinación e implementación de Ciudades Seguras se abordan las violencias contra las mujeres en el ámbito público como una situación que afecta la forma en que ellas habitan la ciudad
Retrasos y alternativas de solución: Para Ciudades Seguras se presentó la dificultad para rastrear piezas comunicativas del 2021, lo cual demoró la toma de decisiones frente al plan de trabajo; se está trabajando en lograr un plan de trabajo aprobado por los sectores distritales participantes y como alternativa de solución se vinculó a la profesional de comunicación de la DEVAJ  con la finalidad de facilitar la  tomar decisiones frente a las piezas comunicativas.</t>
  </si>
  <si>
    <t>En febrero se realizaron 2.924 atenciones de las cuales 442 corresponden a asesorías, 318 a orientaciones y 2.164 a seguimientos de ciudadanas que ya habían sido atendidas por anterioridad por la Estrategia en Hospitales.
NOTA: Debido a errores presentados en el aplicativo de información misional, se evidenció una diferencia en la cifra de atenciones de enero por lo que se hace necesario incorporar el ajuste en la cifra de febrero. En enero se realizaron 2.288 atenciones - 335 asesorías, 197 orientaciones y 1.756 seguimientos.</t>
  </si>
  <si>
    <t>En febrero se realizaron 760 atenciones de las cuales 442 corresponden a asesorías y 318 a orientaciones.
NOTA: Debido a errores presentados en el aplicativo de información misional, se evidenció una diferencia en la cifra de atenciones de enero por lo que se hace necesario incorporar el ajuste en la cifra de febrero. En enero se realizaron 532 atenciones (335 asesorías y 197 orientaciones).</t>
  </si>
  <si>
    <t>Algunos equipos de atención sociojurídica y psicosocial no lograron concretar el seguimiento de todos los casos de mujeres en riesgo de feminicidio. Como alternativa de solución el Sistema Articulado de Alertas Tempranas-SAAT, solicitará a las coordinadoras de los equipos subsanar los seguimientos en marzo, se brindará apoyo técnico a los equipos para completar los reportes, y de persistir los vacíos los casos los asumirán directamente las profesionales de atención del SAAT. 
Se está a la espera del ingreso de la décima IPS Priorizada en el marco de la Estrategia  Intersectorial para la Prevención y Atención de Víctimas de Violencia de Género con Énfasis en Violencia Sexual y Feminicidio, la cual corresponderá a la Red Privada de Prestadores del Servicios de Salud. El ingreso no se ha podido materializar debido a que no se pudo llegar a un acuerdo con la IPS que se tenía prevista en principio (Hospital Universitario Mayor Méderi) por diferencias frente al manejo de los casos de IVE. Por este motivo, se adelantan gestiones con la Clínica Universitaria Colombia que ingresaría a la Estrategia a partir del 1 de marzo de 2022</t>
  </si>
  <si>
    <r>
      <t>Logros: Durante el mes de febrero, se fortalecieron capacidades de 1.037 servidoras y servidores, con diferentes modalidades de vinculación, para el reconocimiento y garantía del derecho de las mujeres a una vida libre de violencias. El equipo de la dependencia desarrolló un total de 54 jornadas de fortalecimiento de capacidades sobre el derecho de las mujeres a una vida libre de violencias, la Ruta única de atención a mujeres víctimas de violencias y en riesgo de feminicidio, los tipos de violencias y las responsabilidades sectoriales según lo establece la Ley 1257/2008. En estos espacios participaron 1.019 servidoras y servidores de entidades del orden distrital y nacional. Así mismo, se beneficiaron 2 ciudadanas y ciudadanos. Adicionalmente, a través del curso virtual "El derecho de las mujeres a una vida libre de violencias: Herramientas prácticas para su reconocimiento y garantía", la Dirección capacitó un total de 18 funcionarios y funcionarias, en febrero a 4 funcionarias y 4 funcionarios y en enero 6 funcionarias y 4 funcionarios. Los datos del mes de enero se reportar en este mes debido a que no se contaba con esta información. Durante el periodo de reporte de febrero no se recibió información sobre contratistas y ciudadanía que tomaron el curso.</t>
    </r>
    <r>
      <rPr>
        <sz val="11"/>
        <rFont val="Times New Roman"/>
        <family val="1"/>
      </rPr>
      <t xml:space="preserve">
Beneficios: Se fortalecen las  capacidades en materia de respuesta a las mujeres víctimas de violencia en el marco de la garantía del derecho de las mujeres a una vida libre de violencias 
Retrasos y alternativas de solución: </t>
    </r>
    <r>
      <rPr>
        <sz val="11"/>
        <color indexed="8"/>
        <rFont val="Times New Roman"/>
        <family val="1"/>
      </rPr>
      <t xml:space="preserve">el reporte del Curso Virtual del Derecho a una Vida Libre de Violencias ha presentado retrasos por parte del Departamento Administrativo del Servicio Civil Distrital, para dar cumplimiento se le han enviado varios correos a la persona encargada y se escalará la situación con el fin de definir acciones para fortalecer la oportunidad del reporte. </t>
    </r>
  </si>
  <si>
    <t>En febrero se recepcionaron y gestionaron un total de 154 casos, 101 cuentan con orientaciones psico-jurídicas y 53 tuvieron intento fallido de contacto</t>
  </si>
  <si>
    <t>En febrero se realizaron 101 atenciones psicojuridicas efectivas</t>
  </si>
  <si>
    <t>En febrero se realizaron 33 seguimientos a casos con atención psicojurídica inicial</t>
  </si>
</sst>
</file>

<file path=xl/styles.xml><?xml version="1.0" encoding="utf-8"?>
<styleSheet xmlns="http://schemas.openxmlformats.org/spreadsheetml/2006/main">
  <numFmts count="6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 #,##0_-;\-* #,##0_-;_-* &quot;-&quot;_-;_-@_-"/>
    <numFmt numFmtId="176" formatCode="_-&quot;$&quot;\ * #,##0.00_-;\-&quot;$&quot;\ * #,##0.00_-;_-&quot;$&quot;\ *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_ &quot;$&quot;\ * #,##0.00_ ;_ &quot;$&quot;\ * \-#,##0.00_ ;_ &quot;$&quot;\ * &quot;-&quot;??_ ;_ @_ "/>
    <numFmt numFmtId="193" formatCode="#,##0_ ;[Red]\-#,##0\ "/>
    <numFmt numFmtId="194" formatCode="&quot;$&quot;\ #,##0"/>
    <numFmt numFmtId="195" formatCode="_-* #,##0\ _€_-;\-* #,##0\ _€_-;_-* &quot;-&quot;??\ _€_-;_-@_-"/>
    <numFmt numFmtId="196" formatCode="0.0%"/>
    <numFmt numFmtId="197" formatCode="[$$-240A]\ #,##0;[Red][$$-240A]\ #,##0"/>
    <numFmt numFmtId="198" formatCode="#,##0;[Red]#,##0"/>
    <numFmt numFmtId="199" formatCode="0.000%"/>
    <numFmt numFmtId="200" formatCode="0.0000%"/>
    <numFmt numFmtId="201" formatCode="0.00000%"/>
    <numFmt numFmtId="202" formatCode="[$-240A]dddd\,\ d\ &quot;de&quot;\ mmmm\ &quot;de&quot;\ yyyy"/>
    <numFmt numFmtId="203" formatCode="[$-240A]h:mm:ss\ AM/PM"/>
    <numFmt numFmtId="204" formatCode="_-* #,##0.0\ _€_-;\-* #,##0.0\ _€_-;_-* &quot;-&quot;\ _€_-;_-@_-"/>
    <numFmt numFmtId="205" formatCode="_-* #,##0.00\ _€_-;\-* #,##0.00\ _€_-;_-* &quot;-&quot;\ _€_-;_-@_-"/>
    <numFmt numFmtId="206" formatCode="_-* #,##0.000\ _€_-;\-* #,##0.000\ _€_-;_-* &quot;-&quot;\ _€_-;_-@_-"/>
    <numFmt numFmtId="207" formatCode="_-* #,##0.0000\ _€_-;\-* #,##0.0000\ _€_-;_-* &quot;-&quot;\ _€_-;_-@_-"/>
    <numFmt numFmtId="208" formatCode="_-[$$-240A]\ * #,##0.00_-;\-[$$-240A]\ * #,##0.00_-;_-[$$-240A]\ * &quot;-&quot;??_-;_-@_-"/>
    <numFmt numFmtId="209" formatCode="&quot;Sí&quot;;&quot;Sí&quot;;&quot;No&quot;"/>
    <numFmt numFmtId="210" formatCode="&quot;Verdadero&quot;;&quot;Verdadero&quot;;&quot;Falso&quot;"/>
    <numFmt numFmtId="211" formatCode="&quot;Activado&quot;;&quot;Activado&quot;;&quot;Desactivado&quot;"/>
    <numFmt numFmtId="212" formatCode="[$€-2]\ #,##0.00_);[Red]\([$€-2]\ #,##0.00\)"/>
    <numFmt numFmtId="213" formatCode="_-* #,##0.0\ _€_-;\-* #,##0.0\ _€_-;_-* &quot;-&quot;??\ _€_-;_-@_-"/>
    <numFmt numFmtId="214" formatCode="_-* #,##0.000\ _€_-;\-* #,##0.000\ _€_-;_-* &quot;-&quot;??\ _€_-;_-@_-"/>
    <numFmt numFmtId="215" formatCode="_-* #,##0.0000\ _€_-;\-* #,##0.0000\ _€_-;_-* &quot;-&quot;??\ _€_-;_-@_-"/>
    <numFmt numFmtId="216" formatCode="_-* #,##0.0\ &quot;€&quot;_-;\-* #,##0.0\ &quot;€&quot;_-;_-* &quot;-&quot;??\ &quot;€&quot;_-;_-@_-"/>
    <numFmt numFmtId="217" formatCode="_-* #,##0\ &quot;€&quot;_-;\-* #,##0\ &quot;€&quot;_-;_-* &quot;-&quot;??\ &quot;€&quot;_-;_-@_-"/>
    <numFmt numFmtId="218" formatCode="_([$$-409]* #,##0.00_);_([$$-409]* \(#,##0.00\);_([$$-409]* &quot;-&quot;??_);_(@_)"/>
    <numFmt numFmtId="219" formatCode="_([$$-409]* #,##0.0_);_([$$-409]* \(#,##0.0\);_([$$-409]* &quot;-&quot;??_);_(@_)"/>
    <numFmt numFmtId="220" formatCode="_([$$-409]* #,##0_);_([$$-409]* \(#,##0\);_([$$-409]* &quot;-&quot;??_);_(@_)"/>
    <numFmt numFmtId="221" formatCode="_-[$$-240A]\ * #,##0.0_-;\-[$$-240A]\ * #,##0.0_-;_-[$$-240A]\ * &quot;-&quot;??_-;_-@_-"/>
    <numFmt numFmtId="222" formatCode="_-[$$-240A]\ * #,##0_-;\-[$$-240A]\ * #,##0_-;_-[$$-240A]\ * &quot;-&quot;??_-;_-@_-"/>
    <numFmt numFmtId="223" formatCode="_(&quot;$&quot;* #,##0_);_(&quot;$&quot;* \(#,##0\);_(&quot;$&quot;* &quot;-&quot;??_);_(@_)"/>
  </numFmts>
  <fonts count="81">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color indexed="10"/>
      <name val="Times New Roman"/>
      <family val="1"/>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sz val="17"/>
      <color indexed="9"/>
      <name val="Calibri"/>
      <family val="2"/>
    </font>
    <font>
      <sz val="11"/>
      <color indexed="21"/>
      <name val="Calibri"/>
      <family val="2"/>
    </font>
    <font>
      <b/>
      <sz val="11"/>
      <color indexed="56"/>
      <name val="Calibri"/>
      <family val="2"/>
    </font>
    <font>
      <sz val="11"/>
      <color indexed="62"/>
      <name val="Calibri"/>
      <family val="2"/>
    </font>
    <font>
      <sz val="11"/>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42"/>
      <color indexed="9"/>
      <name val="Segoe UI"/>
      <family val="2"/>
    </font>
    <font>
      <b/>
      <sz val="11"/>
      <color indexed="8"/>
      <name val="Calibri"/>
      <family val="2"/>
    </font>
    <font>
      <b/>
      <sz val="11"/>
      <color indexed="55"/>
      <name val="Calibri"/>
      <family val="2"/>
    </font>
    <font>
      <b/>
      <sz val="12"/>
      <color indexed="8"/>
      <name val="Times New Roman"/>
      <family val="1"/>
    </font>
    <font>
      <b/>
      <sz val="18"/>
      <color indexed="55"/>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799966812134"/>
      <name val="Calibri"/>
      <family val="2"/>
    </font>
    <font>
      <b/>
      <sz val="18"/>
      <color theme="0" tint="-0.3499799966812134"/>
      <name val="Calibri"/>
      <family val="2"/>
    </font>
    <font>
      <b/>
      <sz val="12"/>
      <color theme="1"/>
      <name val="Times New Roman"/>
      <family val="1"/>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FF"/>
        <bgColor indexed="64"/>
      </patternFill>
    </fill>
  </fills>
  <borders count="86">
    <border>
      <left/>
      <right/>
      <top/>
      <bottom/>
      <diagonal/>
    </border>
    <border>
      <left/>
      <right/>
      <top style="thin">
        <color theme="9" tint="0.3999499976634979"/>
      </top>
      <bottom style="thin">
        <color theme="9" tint="0.3999499976634979"/>
      </bottom>
    </border>
    <border>
      <left/>
      <right style="thin">
        <color theme="9" tint="0.39991000294685364"/>
      </right>
      <top/>
      <bottom style="thin">
        <color theme="9" tint="0.39991000294685364"/>
      </bottom>
    </border>
    <border>
      <left style="thin">
        <color theme="9" tint="0.3999499976634979"/>
      </left>
      <right/>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color theme="0"/>
      </right>
      <top style="medium"/>
      <bottom style="medium">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style="medium"/>
      <right style="thin"/>
      <top style="thin"/>
      <bottom style="medium"/>
    </border>
    <border>
      <left style="medium"/>
      <right style="thin"/>
      <top>
        <color indexed="63"/>
      </top>
      <bottom style="thin"/>
    </border>
    <border>
      <left style="thin"/>
      <right style="medium"/>
      <top style="thin"/>
      <bottom style="medium"/>
    </border>
    <border>
      <left style="thin"/>
      <right style="medium"/>
      <top>
        <color indexed="63"/>
      </top>
      <bottom style="thin"/>
    </border>
    <border>
      <left style="thin"/>
      <right style="thin"/>
      <top>
        <color indexed="63"/>
      </top>
      <bottom>
        <color indexed="63"/>
      </bottom>
    </border>
    <border>
      <left style="thin">
        <color rgb="FF000000"/>
      </left>
      <right style="thin">
        <color rgb="FF000000"/>
      </right>
      <top style="thin">
        <color rgb="FF000000"/>
      </top>
      <bottom style="thin">
        <color rgb="FF00000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style="thin"/>
      <top style="medium"/>
      <bottom style="thin"/>
    </border>
    <border>
      <left style="thin"/>
      <right>
        <color indexed="63"/>
      </right>
      <top style="medium"/>
      <bottom style="thin"/>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style="thin"/>
      <right style="thin"/>
      <top style="medium"/>
      <bottom>
        <color indexed="63"/>
      </bottom>
    </border>
    <border>
      <left>
        <color indexed="63"/>
      </left>
      <right>
        <color indexed="63"/>
      </right>
      <top style="medium"/>
      <bottom style="thin"/>
    </border>
    <border>
      <left style="thin"/>
      <right>
        <color indexed="63"/>
      </right>
      <top>
        <color indexed="63"/>
      </top>
      <bottom>
        <color indexed="63"/>
      </bottom>
    </border>
    <border>
      <left>
        <color indexed="63"/>
      </left>
      <right>
        <color indexed="63"/>
      </right>
      <top style="thin"/>
      <bottom style="medium"/>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49" fontId="49"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50" fillId="21" borderId="0" applyNumberFormat="0" applyBorder="0" applyAlignment="0" applyProtection="0"/>
    <xf numFmtId="0" fontId="51" fillId="22" borderId="4" applyNumberFormat="0" applyAlignment="0" applyProtection="0"/>
    <xf numFmtId="0" fontId="52" fillId="23" borderId="5" applyNumberFormat="0" applyAlignment="0" applyProtection="0"/>
    <xf numFmtId="0" fontId="53" fillId="0" borderId="6" applyNumberFormat="0" applyFill="0" applyAlignment="0" applyProtection="0"/>
    <xf numFmtId="0" fontId="54" fillId="0" borderId="7" applyNumberFormat="0" applyFill="0" applyAlignment="0" applyProtection="0"/>
    <xf numFmtId="0" fontId="55" fillId="24" borderId="0" applyNumberFormat="0" applyProtection="0">
      <alignment horizontal="left" wrapText="1" indent="4"/>
    </xf>
    <xf numFmtId="0" fontId="56" fillId="24" borderId="0" applyNumberFormat="0" applyProtection="0">
      <alignment horizontal="left" wrapText="1" indent="4"/>
    </xf>
    <xf numFmtId="0" fontId="57" fillId="0" borderId="0" applyNumberFormat="0" applyFill="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52" fillId="30" borderId="0" applyNumberFormat="0" applyBorder="0" applyAlignment="0" applyProtection="0"/>
    <xf numFmtId="0" fontId="58" fillId="31" borderId="4" applyNumberFormat="0" applyAlignment="0" applyProtection="0"/>
    <xf numFmtId="16" fontId="31" fillId="0" borderId="0" applyFont="0" applyFill="0" applyBorder="0" applyAlignment="0">
      <protection/>
    </xf>
    <xf numFmtId="0" fontId="59" fillId="32" borderId="0" applyNumberFormat="0" applyBorder="0" applyProtection="0">
      <alignment horizontal="center" vertical="center"/>
    </xf>
    <xf numFmtId="0" fontId="60" fillId="0" borderId="0" applyNumberFormat="0" applyFill="0" applyBorder="0" applyAlignment="0" applyProtection="0"/>
    <xf numFmtId="0" fontId="61" fillId="0" borderId="0" applyNumberFormat="0" applyFill="0" applyBorder="0" applyAlignment="0" applyProtection="0"/>
    <xf numFmtId="0" fontId="62" fillId="33" borderId="0" applyNumberFormat="0" applyBorder="0" applyAlignment="0" applyProtection="0"/>
    <xf numFmtId="191" fontId="0" fillId="0" borderId="0" applyFont="0" applyFill="0" applyBorder="0" applyAlignment="0" applyProtection="0"/>
    <xf numFmtId="189" fontId="0" fillId="0" borderId="0" applyFont="0" applyFill="0" applyBorder="0" applyAlignment="0" applyProtection="0"/>
    <xf numFmtId="175" fontId="0" fillId="0" borderId="0" applyFont="0" applyFill="0" applyBorder="0" applyAlignment="0" applyProtection="0"/>
    <xf numFmtId="191" fontId="5"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183" fontId="0" fillId="0" borderId="0" applyFont="0" applyFill="0" applyBorder="0" applyAlignment="0" applyProtection="0"/>
    <xf numFmtId="192" fontId="2" fillId="0" borderId="0" applyFont="0" applyFill="0" applyBorder="0" applyAlignment="0" applyProtection="0"/>
    <xf numFmtId="44" fontId="0" fillId="0" borderId="0" applyFont="0" applyFill="0" applyBorder="0" applyAlignment="0" applyProtection="0"/>
    <xf numFmtId="183" fontId="1" fillId="0" borderId="0" applyFont="0" applyFill="0" applyBorder="0" applyAlignment="0" applyProtection="0"/>
    <xf numFmtId="184" fontId="0" fillId="0" borderId="0" applyFont="0" applyFill="0" applyBorder="0" applyAlignment="0" applyProtection="0"/>
    <xf numFmtId="0" fontId="63" fillId="34" borderId="0" applyNumberFormat="0" applyBorder="0" applyAlignment="0" applyProtection="0"/>
    <xf numFmtId="0" fontId="64"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65" fillId="22" borderId="9" applyNumberFormat="0" applyAlignment="0" applyProtection="0"/>
    <xf numFmtId="0" fontId="66" fillId="0" borderId="0" applyNumberFormat="0" applyFill="0" applyBorder="0" applyAlignment="0" applyProtection="0"/>
    <xf numFmtId="0" fontId="56" fillId="0" borderId="0" applyFill="0" applyBorder="0">
      <alignment wrapText="1"/>
      <protection/>
    </xf>
    <xf numFmtId="0" fontId="48" fillId="0" borderId="0">
      <alignment/>
      <protection/>
    </xf>
    <xf numFmtId="0" fontId="67" fillId="0" borderId="0" applyNumberFormat="0" applyFill="0" applyBorder="0" applyAlignment="0" applyProtection="0"/>
    <xf numFmtId="0" fontId="68" fillId="0" borderId="0" applyNumberFormat="0" applyFill="0" applyBorder="0" applyAlignment="0" applyProtection="0"/>
    <xf numFmtId="0" fontId="69" fillId="0" borderId="10" applyNumberFormat="0" applyFill="0" applyAlignment="0" applyProtection="0"/>
    <xf numFmtId="0" fontId="57" fillId="0" borderId="11" applyNumberFormat="0" applyFill="0" applyAlignment="0" applyProtection="0"/>
    <xf numFmtId="0" fontId="70" fillId="24" borderId="0" applyNumberFormat="0" applyBorder="0" applyProtection="0">
      <alignment horizontal="left" indent="1"/>
    </xf>
    <xf numFmtId="0" fontId="71" fillId="0" borderId="12" applyNumberFormat="0" applyFill="0" applyAlignment="0" applyProtection="0"/>
  </cellStyleXfs>
  <cellXfs count="685">
    <xf numFmtId="0" fontId="0" fillId="0" borderId="0" xfId="0" applyFont="1" applyAlignment="1">
      <alignment/>
    </xf>
    <xf numFmtId="9" fontId="4" fillId="11" borderId="13" xfId="79" applyFont="1" applyFill="1" applyBorder="1" applyAlignment="1" applyProtection="1">
      <alignment horizontal="center" vertical="center" wrapText="1"/>
      <protection locked="0"/>
    </xf>
    <xf numFmtId="9" fontId="3" fillId="0" borderId="14" xfId="71" applyNumberFormat="1" applyFont="1" applyFill="1" applyBorder="1" applyAlignment="1" applyProtection="1">
      <alignment horizontal="center" vertical="center" wrapText="1"/>
      <protection/>
    </xf>
    <xf numFmtId="0" fontId="0" fillId="0" borderId="0" xfId="0" applyBorder="1" applyAlignment="1">
      <alignment/>
    </xf>
    <xf numFmtId="198" fontId="0" fillId="0" borderId="0" xfId="62"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79" applyFont="1" applyFill="1" applyBorder="1" applyAlignment="1" applyProtection="1">
      <alignment horizontal="center" vertical="center" wrapText="1"/>
      <protection locked="0"/>
    </xf>
    <xf numFmtId="9" fontId="3" fillId="8" borderId="14" xfId="71" applyNumberFormat="1" applyFont="1" applyFill="1" applyBorder="1" applyAlignment="1" applyProtection="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79" applyFont="1" applyFill="1" applyBorder="1" applyAlignment="1" applyProtection="1">
      <alignment horizontal="center" vertical="center" wrapText="1"/>
      <protection locked="0"/>
    </xf>
    <xf numFmtId="9" fontId="3" fillId="13" borderId="14" xfId="71" applyNumberFormat="1" applyFont="1" applyFill="1" applyBorder="1" applyAlignment="1" applyProtection="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79" applyFont="1" applyFill="1" applyBorder="1" applyAlignment="1" applyProtection="1">
      <alignment horizontal="center" vertical="center" wrapText="1"/>
      <protection locked="0"/>
    </xf>
    <xf numFmtId="9" fontId="3" fillId="8" borderId="21" xfId="71" applyNumberFormat="1" applyFont="1" applyFill="1" applyBorder="1" applyAlignment="1" applyProtection="1">
      <alignment horizontal="center" vertical="center" wrapText="1"/>
      <protection/>
    </xf>
    <xf numFmtId="9" fontId="3" fillId="13" borderId="20" xfId="71" applyNumberFormat="1" applyFont="1" applyFill="1" applyBorder="1" applyAlignment="1" applyProtection="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71" fillId="0" borderId="0" xfId="79"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1" fillId="38" borderId="23" xfId="71" applyFont="1" applyFill="1" applyBorder="1" applyAlignment="1" applyProtection="1">
      <alignment vertical="center" wrapText="1"/>
      <protection/>
    </xf>
    <xf numFmtId="0" fontId="11" fillId="38" borderId="24" xfId="71" applyFont="1" applyFill="1" applyBorder="1" applyAlignment="1" applyProtection="1">
      <alignment vertical="center" wrapText="1"/>
      <protection/>
    </xf>
    <xf numFmtId="0" fontId="11" fillId="38" borderId="25" xfId="71" applyFont="1" applyFill="1" applyBorder="1" applyAlignment="1" applyProtection="1">
      <alignment vertical="center" wrapText="1"/>
      <protection/>
    </xf>
    <xf numFmtId="0" fontId="11" fillId="38" borderId="0" xfId="71" applyFont="1" applyFill="1" applyBorder="1" applyAlignment="1" applyProtection="1">
      <alignment vertical="center" wrapText="1"/>
      <protection/>
    </xf>
    <xf numFmtId="0" fontId="13" fillId="38" borderId="0" xfId="71" applyFont="1" applyFill="1" applyBorder="1" applyAlignment="1" applyProtection="1">
      <alignment vertical="center" wrapText="1"/>
      <protection/>
    </xf>
    <xf numFmtId="0" fontId="11" fillId="38" borderId="26" xfId="71" applyFont="1" applyFill="1" applyBorder="1" applyAlignment="1" applyProtection="1">
      <alignment vertical="center" wrapText="1"/>
      <protection/>
    </xf>
    <xf numFmtId="0" fontId="10" fillId="38" borderId="26" xfId="71" applyFont="1" applyFill="1" applyBorder="1" applyAlignment="1" applyProtection="1">
      <alignment vertical="center" wrapText="1"/>
      <protection/>
    </xf>
    <xf numFmtId="0" fontId="10" fillId="38" borderId="27" xfId="71" applyFont="1" applyFill="1" applyBorder="1" applyAlignment="1" applyProtection="1">
      <alignment vertical="center" wrapText="1"/>
      <protection/>
    </xf>
    <xf numFmtId="0" fontId="11" fillId="38" borderId="28" xfId="71" applyFont="1" applyFill="1" applyBorder="1" applyAlignment="1" applyProtection="1">
      <alignment vertical="center" wrapText="1"/>
      <protection/>
    </xf>
    <xf numFmtId="0" fontId="10" fillId="38" borderId="0" xfId="71" applyFont="1" applyFill="1" applyBorder="1" applyAlignment="1" applyProtection="1">
      <alignment vertical="center" wrapText="1"/>
      <protection/>
    </xf>
    <xf numFmtId="0" fontId="10" fillId="38" borderId="29" xfId="71" applyFont="1" applyFill="1" applyBorder="1" applyAlignment="1" applyProtection="1">
      <alignment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38" borderId="28" xfId="71" applyFont="1" applyFill="1" applyBorder="1" applyAlignment="1">
      <alignment horizontal="center" vertical="center" wrapText="1"/>
      <protection/>
    </xf>
    <xf numFmtId="0" fontId="11" fillId="38" borderId="33" xfId="71" applyFont="1" applyFill="1" applyBorder="1" applyAlignment="1">
      <alignment horizontal="center" vertical="center" wrapText="1"/>
      <protection/>
    </xf>
    <xf numFmtId="0" fontId="14" fillId="38" borderId="0" xfId="71" applyFont="1" applyFill="1" applyBorder="1" applyAlignment="1">
      <alignment horizontal="center" vertical="center" wrapText="1"/>
      <protection/>
    </xf>
    <xf numFmtId="0" fontId="11" fillId="38" borderId="0" xfId="71" applyFont="1" applyFill="1" applyBorder="1" applyAlignment="1">
      <alignment horizontal="center" vertical="center" wrapText="1"/>
      <protection/>
    </xf>
    <xf numFmtId="0" fontId="14" fillId="0" borderId="0" xfId="71" applyFont="1" applyFill="1" applyBorder="1" applyAlignment="1">
      <alignment horizontal="center" vertical="center" wrapText="1"/>
      <protection/>
    </xf>
    <xf numFmtId="0" fontId="0" fillId="0" borderId="0" xfId="0" applyFont="1" applyBorder="1" applyAlignment="1">
      <alignment horizontal="center" vertical="center" wrapText="1"/>
    </xf>
    <xf numFmtId="0" fontId="10" fillId="38" borderId="34" xfId="71" applyFont="1" applyFill="1" applyBorder="1" applyAlignment="1" applyProtection="1">
      <alignment vertical="center" wrapText="1"/>
      <protection/>
    </xf>
    <xf numFmtId="0" fontId="10" fillId="38" borderId="35" xfId="71" applyFont="1" applyFill="1" applyBorder="1" applyAlignment="1" applyProtection="1">
      <alignment vertical="center" wrapText="1"/>
      <protection/>
    </xf>
    <xf numFmtId="9" fontId="11" fillId="0" borderId="36" xfId="79" applyFont="1" applyFill="1" applyBorder="1" applyAlignment="1" applyProtection="1">
      <alignment horizontal="center" vertical="center" wrapText="1"/>
      <protection/>
    </xf>
    <xf numFmtId="0" fontId="15" fillId="39" borderId="0" xfId="71" applyFont="1" applyFill="1" applyBorder="1" applyAlignment="1" applyProtection="1">
      <alignment vertical="center" wrapText="1"/>
      <protection/>
    </xf>
    <xf numFmtId="0" fontId="72" fillId="38" borderId="28" xfId="0" applyFont="1" applyFill="1" applyBorder="1" applyAlignment="1">
      <alignment vertical="center"/>
    </xf>
    <xf numFmtId="0" fontId="72" fillId="38" borderId="0" xfId="0" applyFont="1" applyFill="1" applyBorder="1" applyAlignment="1">
      <alignment vertical="center"/>
    </xf>
    <xf numFmtId="0" fontId="72" fillId="38" borderId="29" xfId="0" applyFont="1" applyFill="1" applyBorder="1" applyAlignment="1">
      <alignment vertical="center"/>
    </xf>
    <xf numFmtId="0" fontId="11" fillId="38" borderId="0" xfId="71" applyFont="1" applyFill="1" applyBorder="1" applyAlignment="1" applyProtection="1">
      <alignment horizontal="left" vertical="center" wrapText="1"/>
      <protection/>
    </xf>
    <xf numFmtId="0" fontId="11" fillId="38" borderId="0" xfId="71" applyFont="1" applyFill="1" applyBorder="1" applyAlignment="1" applyProtection="1">
      <alignment horizontal="center" vertical="center" wrapText="1"/>
      <protection/>
    </xf>
    <xf numFmtId="0" fontId="0" fillId="38" borderId="0" xfId="0" applyFont="1" applyFill="1" applyBorder="1" applyAlignment="1">
      <alignment vertical="center"/>
    </xf>
    <xf numFmtId="0" fontId="10" fillId="38" borderId="28" xfId="71" applyFont="1" applyFill="1" applyBorder="1" applyAlignment="1" applyProtection="1">
      <alignment vertical="center" wrapText="1"/>
      <protection/>
    </xf>
    <xf numFmtId="198" fontId="0" fillId="0" borderId="0" xfId="0" applyNumberFormat="1" applyFont="1" applyBorder="1" applyAlignment="1">
      <alignment vertical="center"/>
    </xf>
    <xf numFmtId="197" fontId="0" fillId="38" borderId="0" xfId="0" applyNumberFormat="1" applyFont="1" applyFill="1" applyBorder="1" applyAlignment="1">
      <alignment vertical="center"/>
    </xf>
    <xf numFmtId="0" fontId="10" fillId="0" borderId="37" xfId="71" applyFont="1" applyFill="1" applyBorder="1" applyAlignment="1" applyProtection="1">
      <alignment horizontal="left" vertical="center" wrapText="1"/>
      <protection/>
    </xf>
    <xf numFmtId="189" fontId="11" fillId="0" borderId="22" xfId="59" applyFont="1" applyFill="1" applyBorder="1" applyAlignment="1" applyProtection="1">
      <alignment horizontal="center" vertical="center" wrapText="1"/>
      <protection/>
    </xf>
    <xf numFmtId="188" fontId="0" fillId="0" borderId="0" xfId="63" applyFont="1" applyAlignment="1">
      <alignment vertical="center"/>
    </xf>
    <xf numFmtId="0" fontId="11" fillId="5" borderId="13" xfId="71" applyFont="1" applyFill="1" applyBorder="1" applyAlignment="1" applyProtection="1">
      <alignment horizontal="center" vertical="center" wrapText="1"/>
      <protection/>
    </xf>
    <xf numFmtId="0" fontId="11" fillId="0" borderId="22" xfId="71" applyFont="1" applyFill="1" applyBorder="1" applyAlignment="1" applyProtection="1">
      <alignment horizontal="center" vertical="center" wrapText="1"/>
      <protection/>
    </xf>
    <xf numFmtId="0" fontId="11" fillId="0" borderId="16" xfId="71" applyFont="1" applyFill="1" applyBorder="1" applyAlignment="1" applyProtection="1">
      <alignment horizontal="left" vertical="center" wrapText="1"/>
      <protection/>
    </xf>
    <xf numFmtId="0" fontId="11" fillId="11" borderId="38" xfId="71" applyFont="1" applyFill="1" applyBorder="1" applyAlignment="1" applyProtection="1">
      <alignment horizontal="left" vertical="center" wrapText="1"/>
      <protection/>
    </xf>
    <xf numFmtId="9" fontId="73" fillId="11" borderId="38" xfId="82" applyFont="1" applyFill="1" applyBorder="1" applyAlignment="1" applyProtection="1">
      <alignment vertical="center" wrapText="1"/>
      <protection/>
    </xf>
    <xf numFmtId="196" fontId="11" fillId="11" borderId="38" xfId="79" applyNumberFormat="1" applyFont="1" applyFill="1" applyBorder="1" applyAlignment="1" applyProtection="1">
      <alignment vertical="center" wrapText="1"/>
      <protection/>
    </xf>
    <xf numFmtId="0" fontId="0" fillId="0" borderId="0" xfId="0" applyFont="1" applyFill="1" applyAlignment="1">
      <alignment vertical="center"/>
    </xf>
    <xf numFmtId="188" fontId="71" fillId="0" borderId="0" xfId="63" applyFont="1" applyAlignment="1">
      <alignment vertical="center"/>
    </xf>
    <xf numFmtId="9" fontId="10" fillId="0" borderId="16" xfId="80" applyFont="1" applyFill="1" applyBorder="1" applyAlignment="1" applyProtection="1">
      <alignment horizontal="center" vertical="center" wrapText="1"/>
      <protection locked="0"/>
    </xf>
    <xf numFmtId="9" fontId="11" fillId="0" borderId="39" xfId="71" applyNumberFormat="1" applyFont="1" applyFill="1" applyBorder="1" applyAlignment="1" applyProtection="1">
      <alignment horizontal="center" vertical="center" wrapText="1"/>
      <protection/>
    </xf>
    <xf numFmtId="9" fontId="11" fillId="0" borderId="0" xfId="71" applyNumberFormat="1" applyFont="1" applyFill="1" applyBorder="1" applyAlignment="1" applyProtection="1">
      <alignment vertical="center" wrapText="1"/>
      <protection/>
    </xf>
    <xf numFmtId="0" fontId="71" fillId="0" borderId="0" xfId="0" applyFont="1" applyAlignment="1">
      <alignment vertical="center"/>
    </xf>
    <xf numFmtId="0" fontId="11" fillId="11" borderId="13" xfId="71" applyFont="1" applyFill="1" applyBorder="1" applyAlignment="1" applyProtection="1">
      <alignment horizontal="left" vertical="center" wrapText="1"/>
      <protection/>
    </xf>
    <xf numFmtId="9" fontId="10" fillId="11" borderId="13" xfId="79" applyFont="1" applyFill="1" applyBorder="1" applyAlignment="1" applyProtection="1">
      <alignment horizontal="center" vertical="center" wrapText="1"/>
      <protection locked="0"/>
    </xf>
    <xf numFmtId="9" fontId="11" fillId="0" borderId="14" xfId="71" applyNumberFormat="1" applyFont="1" applyFill="1" applyBorder="1" applyAlignment="1" applyProtection="1">
      <alignment horizontal="center" vertical="center" wrapText="1"/>
      <protection/>
    </xf>
    <xf numFmtId="0" fontId="11" fillId="0" borderId="13" xfId="71" applyFont="1" applyFill="1" applyBorder="1" applyAlignment="1" applyProtection="1">
      <alignment horizontal="left" vertical="center" wrapText="1"/>
      <protection/>
    </xf>
    <xf numFmtId="9" fontId="10" fillId="0" borderId="13" xfId="80" applyFont="1" applyFill="1" applyBorder="1" applyAlignment="1" applyProtection="1">
      <alignment horizontal="center" vertical="center" wrapText="1"/>
      <protection locked="0"/>
    </xf>
    <xf numFmtId="9" fontId="10" fillId="11" borderId="14" xfId="79" applyFont="1" applyFill="1" applyBorder="1" applyAlignment="1" applyProtection="1">
      <alignment horizontal="center" vertical="center" wrapText="1"/>
      <protection locked="0"/>
    </xf>
    <xf numFmtId="9" fontId="10" fillId="11" borderId="13" xfId="79" applyNumberFormat="1" applyFont="1" applyFill="1" applyBorder="1" applyAlignment="1" applyProtection="1">
      <alignment horizontal="center" vertical="center" wrapText="1"/>
      <protection locked="0"/>
    </xf>
    <xf numFmtId="9" fontId="10" fillId="11" borderId="38" xfId="79" applyFont="1" applyFill="1" applyBorder="1" applyAlignment="1" applyProtection="1">
      <alignment horizontal="center" vertical="center" wrapText="1"/>
      <protection locked="0"/>
    </xf>
    <xf numFmtId="9" fontId="10" fillId="11" borderId="40" xfId="79" applyFont="1" applyFill="1" applyBorder="1" applyAlignment="1" applyProtection="1">
      <alignment horizontal="center" vertical="center" wrapText="1"/>
      <protection locked="0"/>
    </xf>
    <xf numFmtId="9" fontId="11" fillId="0" borderId="40" xfId="71" applyNumberFormat="1" applyFont="1" applyFill="1" applyBorder="1" applyAlignment="1" applyProtection="1">
      <alignment horizontal="center" vertical="center" wrapText="1"/>
      <protection/>
    </xf>
    <xf numFmtId="0" fontId="72" fillId="0" borderId="0" xfId="0" applyFont="1" applyAlignment="1">
      <alignment vertical="center"/>
    </xf>
    <xf numFmtId="0" fontId="74" fillId="11" borderId="41" xfId="0" applyFont="1" applyFill="1" applyBorder="1" applyAlignment="1">
      <alignment vertical="center"/>
    </xf>
    <xf numFmtId="0" fontId="74" fillId="11" borderId="42" xfId="0" applyFont="1" applyFill="1" applyBorder="1" applyAlignment="1">
      <alignment vertical="center"/>
    </xf>
    <xf numFmtId="0" fontId="74" fillId="11" borderId="0" xfId="0" applyFont="1" applyFill="1" applyBorder="1" applyAlignment="1">
      <alignment vertical="center"/>
    </xf>
    <xf numFmtId="0" fontId="74" fillId="11" borderId="43" xfId="0" applyFont="1" applyFill="1" applyBorder="1" applyAlignment="1">
      <alignment vertical="center"/>
    </xf>
    <xf numFmtId="0" fontId="74" fillId="11" borderId="15" xfId="0" applyFont="1" applyFill="1" applyBorder="1" applyAlignment="1">
      <alignment vertical="center"/>
    </xf>
    <xf numFmtId="0" fontId="74" fillId="11" borderId="44" xfId="0" applyFont="1" applyFill="1" applyBorder="1" applyAlignment="1">
      <alignment vertical="center"/>
    </xf>
    <xf numFmtId="0" fontId="74" fillId="11" borderId="13" xfId="0" applyFont="1" applyFill="1" applyBorder="1" applyAlignment="1">
      <alignment horizontal="center" vertical="center" wrapText="1"/>
    </xf>
    <xf numFmtId="0" fontId="72" fillId="0" borderId="13" xfId="0" applyFont="1" applyBorder="1" applyAlignment="1">
      <alignment horizontal="center" vertical="center" wrapText="1"/>
    </xf>
    <xf numFmtId="189" fontId="72" fillId="0" borderId="13" xfId="59" applyFont="1" applyBorder="1" applyAlignment="1">
      <alignment horizontal="center" vertical="center" wrapText="1"/>
    </xf>
    <xf numFmtId="0" fontId="72" fillId="0" borderId="13" xfId="0" applyFont="1" applyBorder="1" applyAlignment="1">
      <alignment vertical="center"/>
    </xf>
    <xf numFmtId="0" fontId="72" fillId="0"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75" fillId="11" borderId="13" xfId="0" applyFont="1" applyFill="1" applyBorder="1" applyAlignment="1">
      <alignment horizontal="center" vertical="center"/>
    </xf>
    <xf numFmtId="0" fontId="72" fillId="0" borderId="0" xfId="0" applyFont="1" applyAlignment="1">
      <alignment horizontal="center" vertical="center"/>
    </xf>
    <xf numFmtId="0" fontId="76" fillId="0" borderId="13" xfId="0" applyFont="1" applyBorder="1" applyAlignment="1">
      <alignment vertical="center"/>
    </xf>
    <xf numFmtId="0" fontId="75" fillId="11" borderId="13" xfId="0" applyFont="1" applyFill="1" applyBorder="1" applyAlignment="1">
      <alignment horizontal="left" vertical="center"/>
    </xf>
    <xf numFmtId="0" fontId="72" fillId="0" borderId="13" xfId="0" applyFont="1" applyBorder="1" applyAlignment="1">
      <alignment horizontal="left" vertical="center"/>
    </xf>
    <xf numFmtId="0" fontId="72" fillId="0" borderId="14" xfId="0" applyFont="1" applyFill="1" applyBorder="1" applyAlignment="1">
      <alignment horizontal="left" vertical="center"/>
    </xf>
    <xf numFmtId="0" fontId="72" fillId="0" borderId="13" xfId="0" applyFont="1" applyFill="1" applyBorder="1" applyAlignment="1">
      <alignment horizontal="left" vertical="center"/>
    </xf>
    <xf numFmtId="175" fontId="72" fillId="0" borderId="13" xfId="60" applyFont="1" applyFill="1" applyBorder="1" applyAlignment="1">
      <alignment vertical="center"/>
    </xf>
    <xf numFmtId="0" fontId="76" fillId="0" borderId="0" xfId="0" applyFont="1" applyAlignment="1">
      <alignment vertical="center"/>
    </xf>
    <xf numFmtId="0" fontId="16" fillId="0" borderId="13" xfId="0" applyFont="1" applyBorder="1" applyAlignment="1">
      <alignment horizontal="center" vertical="center" wrapText="1"/>
    </xf>
    <xf numFmtId="0" fontId="74" fillId="0" borderId="0" xfId="0" applyFont="1" applyAlignment="1">
      <alignment horizontal="left" vertical="center"/>
    </xf>
    <xf numFmtId="0" fontId="74" fillId="11" borderId="13" xfId="0" applyFont="1" applyFill="1" applyBorder="1" applyAlignment="1">
      <alignment vertical="center"/>
    </xf>
    <xf numFmtId="175" fontId="72" fillId="0" borderId="14" xfId="60" applyFont="1" applyFill="1" applyBorder="1" applyAlignment="1">
      <alignment vertical="center"/>
    </xf>
    <xf numFmtId="49" fontId="72" fillId="0" borderId="14" xfId="60" applyNumberFormat="1" applyFont="1" applyFill="1" applyBorder="1" applyAlignment="1">
      <alignment vertical="center"/>
    </xf>
    <xf numFmtId="49" fontId="72" fillId="0" borderId="13" xfId="60" applyNumberFormat="1" applyFont="1" applyFill="1" applyBorder="1" applyAlignment="1">
      <alignment vertical="center"/>
    </xf>
    <xf numFmtId="0" fontId="72" fillId="0" borderId="0" xfId="0" applyFont="1" applyAlignment="1">
      <alignment horizontal="left" vertical="center"/>
    </xf>
    <xf numFmtId="0" fontId="72" fillId="0" borderId="0" xfId="0" applyFont="1" applyFill="1" applyAlignment="1">
      <alignment horizontal="left" vertical="center"/>
    </xf>
    <xf numFmtId="0" fontId="74" fillId="17" borderId="13" xfId="0" applyFont="1" applyFill="1" applyBorder="1" applyAlignment="1">
      <alignment horizontal="center" vertical="center"/>
    </xf>
    <xf numFmtId="0" fontId="74" fillId="0" borderId="13" xfId="0" applyFont="1" applyFill="1" applyBorder="1" applyAlignment="1">
      <alignment horizontal="center" vertical="center"/>
    </xf>
    <xf numFmtId="0" fontId="72" fillId="0" borderId="16" xfId="0" applyFont="1" applyFill="1" applyBorder="1" applyAlignment="1">
      <alignment horizontal="left" vertical="center" wrapText="1"/>
    </xf>
    <xf numFmtId="0" fontId="72" fillId="0" borderId="13" xfId="0" applyFont="1" applyFill="1" applyBorder="1" applyAlignment="1">
      <alignment horizontal="left" vertical="center" wrapText="1"/>
    </xf>
    <xf numFmtId="0" fontId="74" fillId="0" borderId="13" xfId="0" applyFont="1" applyFill="1" applyBorder="1" applyAlignment="1">
      <alignment horizontal="center" vertical="center" wrapText="1"/>
    </xf>
    <xf numFmtId="0" fontId="72" fillId="0" borderId="13" xfId="0" applyFont="1" applyFill="1" applyBorder="1" applyAlignment="1">
      <alignment vertical="center" wrapText="1"/>
    </xf>
    <xf numFmtId="0" fontId="74" fillId="0" borderId="13" xfId="0" applyFont="1" applyFill="1" applyBorder="1" applyAlignment="1">
      <alignment vertical="center" wrapText="1"/>
    </xf>
    <xf numFmtId="0" fontId="72" fillId="0" borderId="13" xfId="0" applyFont="1" applyBorder="1" applyAlignment="1">
      <alignment horizontal="left" vertical="center" wrapText="1"/>
    </xf>
    <xf numFmtId="0" fontId="10" fillId="38" borderId="13" xfId="0" applyFont="1" applyFill="1" applyBorder="1" applyAlignment="1">
      <alignment horizontal="left" vertical="center" wrapText="1"/>
    </xf>
    <xf numFmtId="0" fontId="74" fillId="0" borderId="22" xfId="0" applyFont="1" applyFill="1" applyBorder="1" applyAlignment="1">
      <alignment horizontal="left" vertical="center" wrapText="1"/>
    </xf>
    <xf numFmtId="0" fontId="72" fillId="0" borderId="22" xfId="0" applyFont="1" applyFill="1" applyBorder="1" applyAlignment="1">
      <alignment horizontal="left" vertical="center"/>
    </xf>
    <xf numFmtId="0" fontId="11" fillId="5" borderId="13" xfId="7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45" xfId="71" applyFont="1" applyFill="1" applyBorder="1" applyAlignment="1" applyProtection="1">
      <alignment horizontal="center" vertical="center" wrapText="1"/>
      <protection/>
    </xf>
    <xf numFmtId="0" fontId="16" fillId="38" borderId="0" xfId="0" applyFont="1" applyFill="1" applyAlignment="1">
      <alignment vertical="center"/>
    </xf>
    <xf numFmtId="0" fontId="16" fillId="38" borderId="0" xfId="0" applyFont="1" applyFill="1" applyAlignment="1">
      <alignment horizontal="center" vertical="center"/>
    </xf>
    <xf numFmtId="49" fontId="11" fillId="11" borderId="22" xfId="0" applyNumberFormat="1" applyFont="1" applyFill="1" applyBorder="1" applyAlignment="1">
      <alignment horizontal="center" vertical="center" wrapText="1"/>
    </xf>
    <xf numFmtId="0" fontId="16" fillId="0" borderId="13" xfId="0" applyFont="1" applyBorder="1" applyAlignment="1">
      <alignment vertical="center"/>
    </xf>
    <xf numFmtId="0" fontId="16" fillId="0" borderId="13" xfId="0" applyFont="1" applyBorder="1" applyAlignment="1">
      <alignment horizontal="center" vertical="center"/>
    </xf>
    <xf numFmtId="0" fontId="12" fillId="40" borderId="13"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vertical="center" wrapText="1"/>
    </xf>
    <xf numFmtId="0" fontId="12" fillId="40" borderId="13" xfId="0" applyFont="1" applyFill="1" applyBorder="1" applyAlignment="1">
      <alignment horizontal="left" vertical="center"/>
    </xf>
    <xf numFmtId="0" fontId="11" fillId="11" borderId="13" xfId="0" applyFont="1" applyFill="1" applyBorder="1" applyAlignment="1">
      <alignment horizontal="left" vertical="center" wrapText="1"/>
    </xf>
    <xf numFmtId="0" fontId="11" fillId="11" borderId="13" xfId="0" applyFont="1" applyFill="1" applyBorder="1" applyAlignment="1">
      <alignment vertical="center" wrapText="1"/>
    </xf>
    <xf numFmtId="208" fontId="12" fillId="40" borderId="13" xfId="63" applyNumberFormat="1" applyFont="1" applyFill="1" applyBorder="1" applyAlignment="1">
      <alignment horizontal="center" vertical="center"/>
    </xf>
    <xf numFmtId="208" fontId="12" fillId="40" borderId="13" xfId="0" applyNumberFormat="1" applyFont="1" applyFill="1" applyBorder="1" applyAlignment="1">
      <alignment horizontal="center" vertical="center"/>
    </xf>
    <xf numFmtId="0" fontId="11" fillId="5" borderId="13"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9" fontId="11" fillId="0" borderId="22" xfId="79" applyFont="1" applyFill="1" applyBorder="1" applyAlignment="1" applyProtection="1">
      <alignment horizontal="center" vertical="center" wrapText="1"/>
      <protection/>
    </xf>
    <xf numFmtId="9" fontId="11" fillId="11" borderId="38" xfId="79" applyFont="1" applyFill="1" applyBorder="1" applyAlignment="1" applyProtection="1">
      <alignment horizontal="center" vertical="center" wrapText="1"/>
      <protection/>
    </xf>
    <xf numFmtId="0" fontId="11" fillId="38" borderId="49" xfId="71" applyFont="1" applyFill="1" applyBorder="1" applyAlignment="1" applyProtection="1">
      <alignment horizontal="center" vertical="center" wrapText="1"/>
      <protection/>
    </xf>
    <xf numFmtId="0" fontId="11" fillId="38" borderId="41" xfId="71" applyFont="1" applyFill="1" applyBorder="1" applyAlignment="1" applyProtection="1">
      <alignment horizontal="center" vertical="center" wrapText="1"/>
      <protection/>
    </xf>
    <xf numFmtId="0" fontId="11" fillId="38" borderId="42" xfId="71" applyFont="1" applyFill="1" applyBorder="1" applyAlignment="1" applyProtection="1">
      <alignment horizontal="center" vertical="center" wrapText="1"/>
      <protection/>
    </xf>
    <xf numFmtId="0" fontId="77" fillId="0" borderId="0" xfId="0" applyFont="1" applyFill="1" applyBorder="1" applyAlignment="1">
      <alignment horizontal="center" vertical="center"/>
    </xf>
    <xf numFmtId="0" fontId="71"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8" xfId="71" applyFont="1" applyFill="1" applyBorder="1" applyAlignment="1" applyProtection="1">
      <alignment vertical="center" wrapText="1"/>
      <protection/>
    </xf>
    <xf numFmtId="0" fontId="11" fillId="0" borderId="0" xfId="71" applyFont="1" applyFill="1" applyBorder="1" applyAlignment="1" applyProtection="1">
      <alignment vertical="center" wrapText="1"/>
      <protection/>
    </xf>
    <xf numFmtId="0" fontId="13" fillId="0" borderId="0" xfId="71" applyFont="1" applyFill="1" applyBorder="1" applyAlignment="1" applyProtection="1">
      <alignment vertical="center" wrapText="1"/>
      <protection/>
    </xf>
    <xf numFmtId="0" fontId="10" fillId="0" borderId="0" xfId="71" applyFont="1" applyFill="1" applyBorder="1" applyAlignment="1" applyProtection="1">
      <alignment vertical="center" wrapText="1"/>
      <protection/>
    </xf>
    <xf numFmtId="0" fontId="0" fillId="0" borderId="0" xfId="0" applyFont="1" applyFill="1" applyBorder="1" applyAlignment="1">
      <alignment vertical="center"/>
    </xf>
    <xf numFmtId="0" fontId="10" fillId="0" borderId="29" xfId="71" applyFont="1" applyFill="1" applyBorder="1" applyAlignment="1" applyProtection="1">
      <alignment vertical="center" wrapText="1"/>
      <protection/>
    </xf>
    <xf numFmtId="195" fontId="0" fillId="0" borderId="13" xfId="58" applyNumberFormat="1" applyFont="1" applyBorder="1" applyAlignment="1">
      <alignment vertical="center"/>
    </xf>
    <xf numFmtId="195" fontId="0" fillId="0" borderId="20" xfId="58" applyNumberFormat="1" applyFont="1" applyBorder="1" applyAlignment="1">
      <alignment vertical="center"/>
    </xf>
    <xf numFmtId="195" fontId="0" fillId="0" borderId="50" xfId="58" applyNumberFormat="1" applyFont="1" applyBorder="1" applyAlignment="1">
      <alignment vertical="center"/>
    </xf>
    <xf numFmtId="195" fontId="0" fillId="0" borderId="38" xfId="58" applyNumberFormat="1" applyFont="1" applyBorder="1" applyAlignment="1">
      <alignment vertical="center"/>
    </xf>
    <xf numFmtId="195" fontId="0" fillId="0" borderId="16" xfId="58" applyNumberFormat="1" applyFont="1" applyBorder="1" applyAlignment="1">
      <alignment vertical="center"/>
    </xf>
    <xf numFmtId="195" fontId="0" fillId="0" borderId="14" xfId="58" applyNumberFormat="1" applyFont="1" applyBorder="1" applyAlignment="1">
      <alignment vertical="center"/>
    </xf>
    <xf numFmtId="195" fontId="0" fillId="0" borderId="51" xfId="58" applyNumberFormat="1" applyFont="1" applyBorder="1" applyAlignment="1">
      <alignment vertical="center"/>
    </xf>
    <xf numFmtId="195" fontId="0" fillId="0" borderId="39" xfId="58" applyNumberFormat="1" applyFont="1" applyBorder="1" applyAlignment="1">
      <alignment vertical="center"/>
    </xf>
    <xf numFmtId="9" fontId="0" fillId="0" borderId="40" xfId="79" applyFont="1" applyBorder="1" applyAlignment="1">
      <alignment vertical="center"/>
    </xf>
    <xf numFmtId="9" fontId="0" fillId="0" borderId="21" xfId="79" applyFont="1" applyBorder="1" applyAlignment="1">
      <alignment vertical="center"/>
    </xf>
    <xf numFmtId="9" fontId="0" fillId="0" borderId="52" xfId="79" applyFont="1" applyBorder="1" applyAlignment="1">
      <alignment vertical="center"/>
    </xf>
    <xf numFmtId="9" fontId="0" fillId="0" borderId="53" xfId="79" applyFont="1" applyBorder="1" applyAlignment="1">
      <alignment vertical="center"/>
    </xf>
    <xf numFmtId="0" fontId="11" fillId="11" borderId="22" xfId="0" applyFont="1" applyFill="1" applyBorder="1" applyAlignment="1">
      <alignment horizontal="center" vertical="center" wrapText="1"/>
    </xf>
    <xf numFmtId="0" fontId="3" fillId="11" borderId="22" xfId="0" applyFont="1" applyFill="1" applyBorder="1" applyAlignment="1">
      <alignment horizontal="center" vertical="center" wrapText="1"/>
    </xf>
    <xf numFmtId="49" fontId="3" fillId="11" borderId="22" xfId="0" applyNumberFormat="1" applyFont="1" applyFill="1" applyBorder="1" applyAlignment="1">
      <alignment horizontal="center" vertical="center" wrapText="1"/>
    </xf>
    <xf numFmtId="0" fontId="3" fillId="11" borderId="54" xfId="0" applyFont="1" applyFill="1" applyBorder="1" applyAlignment="1">
      <alignment horizontal="center" vertical="center" wrapText="1"/>
    </xf>
    <xf numFmtId="0" fontId="3" fillId="11" borderId="16" xfId="0" applyFont="1" applyFill="1" applyBorder="1" applyAlignment="1">
      <alignment horizontal="center" vertical="center" wrapText="1"/>
    </xf>
    <xf numFmtId="208" fontId="12" fillId="0" borderId="13" xfId="63" applyNumberFormat="1" applyFont="1" applyFill="1" applyBorder="1" applyAlignment="1">
      <alignment horizontal="center" vertical="center"/>
    </xf>
    <xf numFmtId="0" fontId="12" fillId="0" borderId="13" xfId="0" applyFont="1" applyFill="1" applyBorder="1" applyAlignment="1">
      <alignment vertical="center"/>
    </xf>
    <xf numFmtId="0" fontId="16" fillId="41" borderId="13" xfId="0" applyFont="1" applyFill="1" applyBorder="1" applyAlignment="1">
      <alignment horizontal="center" vertical="center"/>
    </xf>
    <xf numFmtId="0" fontId="12" fillId="41" borderId="13" xfId="0" applyFont="1" applyFill="1" applyBorder="1" applyAlignment="1">
      <alignment horizontal="center" vertical="center"/>
    </xf>
    <xf numFmtId="9" fontId="0" fillId="0" borderId="14" xfId="79" applyFont="1" applyBorder="1" applyAlignment="1">
      <alignment vertical="center"/>
    </xf>
    <xf numFmtId="0" fontId="11" fillId="5" borderId="13"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0" fontId="72" fillId="0" borderId="13" xfId="0" applyFont="1" applyBorder="1" applyAlignment="1">
      <alignment vertical="center" wrapText="1"/>
    </xf>
    <xf numFmtId="9" fontId="72" fillId="0" borderId="13" xfId="0" applyNumberFormat="1" applyFont="1" applyBorder="1" applyAlignment="1">
      <alignment horizontal="center" vertical="center" wrapText="1"/>
    </xf>
    <xf numFmtId="195" fontId="11" fillId="0" borderId="22" xfId="58" applyNumberFormat="1" applyFont="1" applyFill="1" applyBorder="1" applyAlignment="1" applyProtection="1">
      <alignment horizontal="center" vertical="center" wrapText="1"/>
      <protection/>
    </xf>
    <xf numFmtId="195" fontId="0" fillId="0" borderId="51" xfId="58" applyNumberFormat="1" applyFont="1" applyFill="1" applyBorder="1" applyAlignment="1">
      <alignment vertical="center"/>
    </xf>
    <xf numFmtId="0" fontId="72" fillId="0" borderId="13" xfId="0" applyFont="1" applyFill="1" applyBorder="1" applyAlignment="1">
      <alignment horizontal="center" vertical="center" wrapText="1"/>
    </xf>
    <xf numFmtId="195" fontId="11" fillId="0" borderId="22" xfId="58" applyNumberFormat="1" applyFont="1" applyFill="1" applyBorder="1" applyAlignment="1" applyProtection="1">
      <alignment horizontal="left" vertical="center" wrapText="1" indent="2"/>
      <protection/>
    </xf>
    <xf numFmtId="195" fontId="0" fillId="0" borderId="16" xfId="58" applyNumberFormat="1" applyFont="1" applyFill="1" applyBorder="1" applyAlignment="1">
      <alignment vertical="center"/>
    </xf>
    <xf numFmtId="220" fontId="16" fillId="0" borderId="13" xfId="62" applyNumberFormat="1" applyFont="1" applyFill="1" applyBorder="1" applyAlignment="1">
      <alignment vertical="center"/>
    </xf>
    <xf numFmtId="220" fontId="12" fillId="40" borderId="13" xfId="62" applyNumberFormat="1" applyFont="1" applyFill="1" applyBorder="1" applyAlignment="1">
      <alignment horizontal="center" vertical="center"/>
    </xf>
    <xf numFmtId="222" fontId="12" fillId="40" borderId="13" xfId="63" applyNumberFormat="1" applyFont="1" applyFill="1" applyBorder="1" applyAlignment="1">
      <alignment horizontal="center" vertical="center"/>
    </xf>
    <xf numFmtId="9" fontId="72" fillId="0" borderId="13" xfId="0" applyNumberFormat="1" applyFont="1" applyBorder="1" applyAlignment="1">
      <alignment vertical="center" wrapText="1"/>
    </xf>
    <xf numFmtId="10" fontId="11" fillId="0" borderId="39" xfId="71" applyNumberFormat="1" applyFont="1" applyFill="1" applyBorder="1" applyAlignment="1" applyProtection="1">
      <alignment horizontal="center" vertical="center" wrapText="1"/>
      <protection/>
    </xf>
    <xf numFmtId="196" fontId="11" fillId="0" borderId="22" xfId="71" applyNumberFormat="1" applyFont="1" applyBorder="1" applyAlignment="1">
      <alignment horizontal="center" vertical="center" wrapText="1"/>
      <protection/>
    </xf>
    <xf numFmtId="0" fontId="10" fillId="0" borderId="13" xfId="0" applyFont="1" applyBorder="1" applyAlignment="1">
      <alignment vertical="center" wrapText="1"/>
    </xf>
    <xf numFmtId="196" fontId="11" fillId="0" borderId="16" xfId="80" applyNumberFormat="1" applyFont="1" applyFill="1" applyBorder="1" applyAlignment="1" applyProtection="1">
      <alignment horizontal="center" vertical="center" wrapText="1"/>
      <protection locked="0"/>
    </xf>
    <xf numFmtId="0" fontId="16" fillId="0" borderId="13" xfId="0" applyFont="1" applyFill="1" applyBorder="1" applyAlignment="1">
      <alignment vertical="center"/>
    </xf>
    <xf numFmtId="0" fontId="16" fillId="0" borderId="13" xfId="0" applyFont="1" applyFill="1" applyBorder="1" applyAlignment="1">
      <alignment horizontal="center" vertical="center"/>
    </xf>
    <xf numFmtId="196" fontId="11" fillId="0" borderId="22" xfId="71" applyNumberFormat="1" applyFont="1" applyFill="1" applyBorder="1" applyAlignment="1">
      <alignment horizontal="center" vertical="center" wrapText="1"/>
      <protection/>
    </xf>
    <xf numFmtId="196" fontId="10" fillId="11" borderId="13" xfId="79" applyNumberFormat="1" applyFont="1" applyFill="1" applyBorder="1" applyAlignment="1" applyProtection="1">
      <alignment horizontal="center" vertical="center" wrapText="1"/>
      <protection locked="0"/>
    </xf>
    <xf numFmtId="196" fontId="11" fillId="0" borderId="14" xfId="71" applyNumberFormat="1" applyFont="1" applyFill="1" applyBorder="1" applyAlignment="1" applyProtection="1">
      <alignment horizontal="center" vertical="center" wrapText="1"/>
      <protection/>
    </xf>
    <xf numFmtId="196" fontId="11" fillId="0" borderId="40" xfId="71" applyNumberFormat="1" applyFont="1" applyFill="1" applyBorder="1" applyAlignment="1" applyProtection="1">
      <alignment horizontal="center" vertical="center" wrapText="1"/>
      <protection/>
    </xf>
    <xf numFmtId="9" fontId="11" fillId="0" borderId="0" xfId="71" applyNumberFormat="1" applyFont="1" applyFill="1" applyBorder="1" applyAlignment="1" applyProtection="1">
      <alignment horizontal="left" vertical="center" wrapText="1"/>
      <protection/>
    </xf>
    <xf numFmtId="0" fontId="0" fillId="0" borderId="0" xfId="0" applyFont="1" applyAlignment="1">
      <alignment horizontal="left" vertical="center"/>
    </xf>
    <xf numFmtId="0" fontId="71" fillId="0" borderId="0" xfId="0" applyFont="1" applyAlignment="1">
      <alignment horizontal="left" vertical="center"/>
    </xf>
    <xf numFmtId="196" fontId="11" fillId="11" borderId="38" xfId="79" applyNumberFormat="1" applyFont="1" applyFill="1" applyBorder="1" applyAlignment="1" applyProtection="1">
      <alignment horizontal="center" vertical="center" wrapText="1"/>
      <protection/>
    </xf>
    <xf numFmtId="196" fontId="10" fillId="11" borderId="38" xfId="82" applyNumberFormat="1" applyFont="1" applyFill="1" applyBorder="1" applyAlignment="1" applyProtection="1">
      <alignment horizontal="center" vertical="center" wrapText="1"/>
      <protection/>
    </xf>
    <xf numFmtId="195" fontId="10" fillId="11" borderId="38" xfId="58" applyNumberFormat="1" applyFont="1" applyFill="1" applyBorder="1" applyAlignment="1" applyProtection="1">
      <alignment vertical="center" wrapText="1"/>
      <protection/>
    </xf>
    <xf numFmtId="195" fontId="10" fillId="11" borderId="38" xfId="58" applyNumberFormat="1" applyFont="1" applyFill="1" applyBorder="1" applyAlignment="1" applyProtection="1">
      <alignment horizontal="center" vertical="center" wrapText="1"/>
      <protection/>
    </xf>
    <xf numFmtId="196" fontId="10" fillId="0" borderId="14" xfId="71" applyNumberFormat="1" applyFont="1" applyFill="1" applyBorder="1" applyAlignment="1" applyProtection="1">
      <alignment horizontal="center" vertical="center" wrapText="1"/>
      <protection/>
    </xf>
    <xf numFmtId="196" fontId="10" fillId="11" borderId="38" xfId="79" applyNumberFormat="1" applyFont="1" applyFill="1" applyBorder="1" applyAlignment="1" applyProtection="1">
      <alignment horizontal="center" vertical="center" wrapText="1"/>
      <protection locked="0"/>
    </xf>
    <xf numFmtId="196" fontId="10" fillId="0" borderId="40" xfId="71" applyNumberFormat="1" applyFont="1" applyFill="1" applyBorder="1" applyAlignment="1" applyProtection="1">
      <alignment horizontal="center" vertical="center" wrapText="1"/>
      <protection/>
    </xf>
    <xf numFmtId="196" fontId="10" fillId="11" borderId="40" xfId="79" applyNumberFormat="1" applyFont="1" applyFill="1" applyBorder="1" applyAlignment="1" applyProtection="1">
      <alignment horizontal="center" vertical="center" wrapText="1"/>
      <protection locked="0"/>
    </xf>
    <xf numFmtId="9" fontId="10" fillId="0" borderId="13" xfId="79" applyFont="1" applyBorder="1" applyAlignment="1">
      <alignment vertical="center" wrapText="1"/>
    </xf>
    <xf numFmtId="9" fontId="10" fillId="0" borderId="13" xfId="79" applyFont="1" applyFill="1" applyBorder="1" applyAlignment="1">
      <alignment vertical="center" wrapText="1"/>
    </xf>
    <xf numFmtId="9" fontId="72" fillId="0" borderId="13" xfId="79" applyFont="1" applyBorder="1" applyAlignment="1">
      <alignment vertical="center" wrapText="1"/>
    </xf>
    <xf numFmtId="195" fontId="11" fillId="11" borderId="38" xfId="58" applyNumberFormat="1" applyFont="1" applyFill="1" applyBorder="1" applyAlignment="1" applyProtection="1">
      <alignment vertical="center" wrapText="1"/>
      <protection/>
    </xf>
    <xf numFmtId="195" fontId="11" fillId="11" borderId="38" xfId="58" applyNumberFormat="1" applyFont="1" applyFill="1" applyBorder="1" applyAlignment="1" applyProtection="1">
      <alignment horizontal="center" vertical="center" wrapText="1"/>
      <protection/>
    </xf>
    <xf numFmtId="196" fontId="10" fillId="11" borderId="14" xfId="79" applyNumberFormat="1" applyFont="1" applyFill="1" applyBorder="1" applyAlignment="1" applyProtection="1">
      <alignment horizontal="center" vertical="center" wrapText="1"/>
      <protection locked="0"/>
    </xf>
    <xf numFmtId="10" fontId="10" fillId="11" borderId="13" xfId="79" applyNumberFormat="1" applyFont="1" applyFill="1" applyBorder="1" applyAlignment="1" applyProtection="1">
      <alignment horizontal="center" vertical="center" wrapText="1"/>
      <protection locked="0"/>
    </xf>
    <xf numFmtId="196" fontId="11" fillId="0" borderId="38" xfId="71" applyNumberFormat="1" applyFont="1" applyFill="1" applyBorder="1" applyAlignment="1" applyProtection="1">
      <alignment horizontal="center" vertical="center" wrapText="1"/>
      <protection/>
    </xf>
    <xf numFmtId="196" fontId="10" fillId="11" borderId="38" xfId="82" applyNumberFormat="1" applyFont="1" applyFill="1" applyBorder="1" applyAlignment="1" applyProtection="1">
      <alignment vertical="center" wrapText="1"/>
      <protection/>
    </xf>
    <xf numFmtId="0" fontId="72" fillId="0" borderId="13" xfId="79" applyNumberFormat="1" applyFont="1" applyBorder="1" applyAlignment="1">
      <alignment vertical="center" wrapText="1"/>
    </xf>
    <xf numFmtId="10" fontId="0" fillId="0" borderId="40" xfId="79" applyNumberFormat="1" applyFont="1" applyBorder="1" applyAlignment="1">
      <alignment vertical="center"/>
    </xf>
    <xf numFmtId="9" fontId="72" fillId="0" borderId="13" xfId="0" applyNumberFormat="1" applyFont="1" applyBorder="1" applyAlignment="1">
      <alignment horizontal="center" vertical="center"/>
    </xf>
    <xf numFmtId="0" fontId="72" fillId="0" borderId="13" xfId="0" applyFont="1" applyBorder="1" applyAlignment="1">
      <alignment horizontal="center" vertical="center"/>
    </xf>
    <xf numFmtId="9" fontId="72" fillId="0" borderId="13" xfId="79" applyNumberFormat="1" applyFont="1" applyBorder="1" applyAlignment="1">
      <alignment horizontal="center" vertical="center"/>
    </xf>
    <xf numFmtId="220" fontId="16" fillId="0" borderId="13" xfId="62" applyNumberFormat="1" applyFont="1" applyBorder="1" applyAlignment="1">
      <alignment vertical="center"/>
    </xf>
    <xf numFmtId="222" fontId="12" fillId="40" borderId="13" xfId="0" applyNumberFormat="1" applyFont="1" applyFill="1" applyBorder="1" applyAlignment="1">
      <alignment horizontal="center" vertical="center"/>
    </xf>
    <xf numFmtId="0" fontId="10" fillId="0" borderId="13" xfId="0" applyFont="1" applyFill="1" applyBorder="1" applyAlignment="1">
      <alignment vertical="center" wrapText="1"/>
    </xf>
    <xf numFmtId="9" fontId="10" fillId="0" borderId="13" xfId="81" applyFont="1" applyBorder="1" applyAlignment="1">
      <alignment vertical="center" wrapText="1"/>
    </xf>
    <xf numFmtId="0" fontId="10" fillId="0" borderId="13" xfId="76" applyFont="1" applyBorder="1" applyAlignment="1">
      <alignment vertical="center" wrapText="1"/>
      <protection/>
    </xf>
    <xf numFmtId="0" fontId="76" fillId="0" borderId="55" xfId="0" applyFont="1" applyBorder="1" applyAlignment="1">
      <alignment horizontal="center" vertical="center"/>
    </xf>
    <xf numFmtId="0" fontId="10" fillId="0" borderId="13" xfId="0" applyFont="1" applyBorder="1" applyAlignment="1">
      <alignment horizontal="center" vertical="center"/>
    </xf>
    <xf numFmtId="0" fontId="72" fillId="0" borderId="13" xfId="0" applyFont="1" applyFill="1" applyBorder="1" applyAlignment="1">
      <alignment vertical="center"/>
    </xf>
    <xf numFmtId="0" fontId="14" fillId="0" borderId="56" xfId="71" applyFont="1" applyFill="1" applyBorder="1" applyAlignment="1">
      <alignment horizontal="center" vertical="center" wrapText="1"/>
      <protection/>
    </xf>
    <xf numFmtId="0" fontId="14" fillId="0" borderId="57" xfId="71" applyFont="1" applyFill="1" applyBorder="1" applyAlignment="1">
      <alignment horizontal="center" vertical="center" wrapText="1"/>
      <protection/>
    </xf>
    <xf numFmtId="0" fontId="14" fillId="0" borderId="58" xfId="71" applyFont="1" applyFill="1" applyBorder="1" applyAlignment="1">
      <alignment horizontal="center" vertical="center" wrapText="1"/>
      <protection/>
    </xf>
    <xf numFmtId="0" fontId="11" fillId="5" borderId="20" xfId="71" applyFont="1" applyFill="1" applyBorder="1" applyAlignment="1" applyProtection="1">
      <alignment horizontal="center" vertical="center" wrapText="1"/>
      <protection/>
    </xf>
    <xf numFmtId="0" fontId="11" fillId="5" borderId="14" xfId="71" applyFont="1" applyFill="1" applyBorder="1" applyAlignment="1" applyProtection="1">
      <alignment horizontal="center" vertical="center" wrapText="1"/>
      <protection/>
    </xf>
    <xf numFmtId="0" fontId="11" fillId="5" borderId="56" xfId="71" applyFont="1" applyFill="1" applyBorder="1" applyAlignment="1" applyProtection="1">
      <alignment horizontal="center" vertical="center" wrapText="1"/>
      <protection/>
    </xf>
    <xf numFmtId="0" fontId="11" fillId="5" borderId="57" xfId="71" applyFont="1" applyFill="1" applyBorder="1" applyAlignment="1" applyProtection="1">
      <alignment horizontal="center" vertical="center" wrapText="1"/>
      <protection/>
    </xf>
    <xf numFmtId="0" fontId="11" fillId="5" borderId="58" xfId="71" applyFont="1" applyFill="1" applyBorder="1" applyAlignment="1" applyProtection="1">
      <alignment horizontal="center" vertical="center" wrapText="1"/>
      <protection/>
    </xf>
    <xf numFmtId="0" fontId="11" fillId="5" borderId="28" xfId="71" applyFont="1" applyFill="1" applyBorder="1" applyAlignment="1" applyProtection="1">
      <alignment horizontal="center" vertical="center" wrapText="1"/>
      <protection/>
    </xf>
    <xf numFmtId="0" fontId="11" fillId="5" borderId="0" xfId="71" applyFont="1" applyFill="1" applyBorder="1" applyAlignment="1" applyProtection="1">
      <alignment horizontal="center" vertical="center" wrapText="1"/>
      <protection/>
    </xf>
    <xf numFmtId="0" fontId="11" fillId="5" borderId="29" xfId="71" applyFont="1" applyFill="1" applyBorder="1" applyAlignment="1" applyProtection="1">
      <alignment horizontal="center" vertical="center" wrapText="1"/>
      <protection/>
    </xf>
    <xf numFmtId="0" fontId="11" fillId="5" borderId="59" xfId="71" applyFont="1" applyFill="1" applyBorder="1" applyAlignment="1" applyProtection="1">
      <alignment horizontal="center" vertical="center" wrapText="1"/>
      <protection/>
    </xf>
    <xf numFmtId="0" fontId="11" fillId="5" borderId="34" xfId="71" applyFont="1" applyFill="1" applyBorder="1" applyAlignment="1" applyProtection="1">
      <alignment horizontal="center" vertical="center" wrapText="1"/>
      <protection/>
    </xf>
    <xf numFmtId="0" fontId="11" fillId="5" borderId="35" xfId="71" applyFont="1" applyFill="1" applyBorder="1" applyAlignment="1" applyProtection="1">
      <alignment horizontal="center" vertical="center" wrapText="1"/>
      <protection/>
    </xf>
    <xf numFmtId="0" fontId="11" fillId="5" borderId="60" xfId="71" applyFont="1" applyFill="1" applyBorder="1" applyAlignment="1" applyProtection="1">
      <alignment horizontal="center" vertical="center" wrapText="1"/>
      <protection/>
    </xf>
    <xf numFmtId="0" fontId="11" fillId="5" borderId="61" xfId="71" applyFont="1" applyFill="1" applyBorder="1" applyAlignment="1" applyProtection="1">
      <alignment horizontal="center" vertical="center" wrapText="1"/>
      <protection/>
    </xf>
    <xf numFmtId="9" fontId="11" fillId="0" borderId="56" xfId="71" applyNumberFormat="1" applyFont="1" applyFill="1" applyBorder="1" applyAlignment="1" applyProtection="1">
      <alignment horizontal="center" vertical="center" wrapText="1"/>
      <protection/>
    </xf>
    <xf numFmtId="9" fontId="11" fillId="0" borderId="58" xfId="71" applyNumberFormat="1" applyFont="1" applyFill="1" applyBorder="1" applyAlignment="1" applyProtection="1">
      <alignment horizontal="center" vertical="center" wrapText="1"/>
      <protection/>
    </xf>
    <xf numFmtId="0" fontId="11" fillId="5" borderId="62" xfId="71" applyFont="1" applyFill="1" applyBorder="1" applyAlignment="1" applyProtection="1">
      <alignment horizontal="left" vertical="center" wrapText="1"/>
      <protection/>
    </xf>
    <xf numFmtId="0" fontId="11" fillId="5" borderId="27" xfId="71" applyFont="1" applyFill="1" applyBorder="1" applyAlignment="1" applyProtection="1">
      <alignment horizontal="left" vertical="center" wrapText="1"/>
      <protection/>
    </xf>
    <xf numFmtId="0" fontId="11" fillId="5" borderId="28" xfId="71" applyFont="1" applyFill="1" applyBorder="1" applyAlignment="1" applyProtection="1">
      <alignment horizontal="left" vertical="center" wrapText="1"/>
      <protection/>
    </xf>
    <xf numFmtId="0" fontId="11" fillId="5" borderId="29" xfId="71" applyFont="1" applyFill="1" applyBorder="1" applyAlignment="1" applyProtection="1">
      <alignment horizontal="left" vertical="center" wrapText="1"/>
      <protection/>
    </xf>
    <xf numFmtId="0" fontId="11" fillId="5" borderId="59" xfId="71" applyFont="1" applyFill="1" applyBorder="1" applyAlignment="1" applyProtection="1">
      <alignment horizontal="left" vertical="center" wrapText="1"/>
      <protection/>
    </xf>
    <xf numFmtId="0" fontId="11" fillId="5" borderId="35" xfId="71" applyFont="1" applyFill="1" applyBorder="1" applyAlignment="1" applyProtection="1">
      <alignment horizontal="left" vertical="center" wrapText="1"/>
      <protection/>
    </xf>
    <xf numFmtId="0" fontId="78" fillId="0" borderId="63" xfId="0" applyFont="1" applyFill="1" applyBorder="1" applyAlignment="1">
      <alignment horizontal="center" vertical="center"/>
    </xf>
    <xf numFmtId="0" fontId="78" fillId="0" borderId="64" xfId="0" applyFont="1" applyFill="1" applyBorder="1" applyAlignment="1">
      <alignment horizontal="center" vertical="center"/>
    </xf>
    <xf numFmtId="0" fontId="78" fillId="0" borderId="65" xfId="0" applyFont="1" applyFill="1" applyBorder="1" applyAlignment="1">
      <alignment horizontal="center" vertical="center"/>
    </xf>
    <xf numFmtId="0" fontId="11" fillId="0" borderId="62" xfId="71" applyFont="1" applyFill="1" applyBorder="1" applyAlignment="1">
      <alignment horizontal="center" vertical="center" wrapText="1"/>
      <protection/>
    </xf>
    <xf numFmtId="0" fontId="11" fillId="0" borderId="26" xfId="71" applyFont="1" applyFill="1" applyBorder="1" applyAlignment="1">
      <alignment horizontal="center" vertical="center" wrapText="1"/>
      <protection/>
    </xf>
    <xf numFmtId="0" fontId="11" fillId="0" borderId="27" xfId="71" applyFont="1" applyFill="1" applyBorder="1" applyAlignment="1">
      <alignment horizontal="center" vertical="center" wrapText="1"/>
      <protection/>
    </xf>
    <xf numFmtId="0" fontId="11" fillId="0" borderId="28" xfId="71" applyFont="1" applyFill="1" applyBorder="1" applyAlignment="1">
      <alignment horizontal="center" vertical="center" wrapText="1"/>
      <protection/>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0" borderId="59" xfId="71" applyFont="1" applyFill="1" applyBorder="1" applyAlignment="1">
      <alignment horizontal="center" vertical="center" wrapText="1"/>
      <protection/>
    </xf>
    <xf numFmtId="0" fontId="11" fillId="0" borderId="34" xfId="71" applyFont="1" applyFill="1" applyBorder="1" applyAlignment="1">
      <alignment horizontal="center" vertical="center" wrapText="1"/>
      <protection/>
    </xf>
    <xf numFmtId="0" fontId="11" fillId="0" borderId="35" xfId="71" applyFont="1" applyFill="1" applyBorder="1" applyAlignment="1">
      <alignment horizontal="center" vertical="center" wrapText="1"/>
      <protection/>
    </xf>
    <xf numFmtId="0" fontId="11" fillId="5" borderId="56" xfId="71" applyFont="1" applyFill="1" applyBorder="1" applyAlignment="1">
      <alignment horizontal="center" vertical="center" wrapText="1"/>
      <protection/>
    </xf>
    <xf numFmtId="0" fontId="11" fillId="5" borderId="57" xfId="71" applyFont="1" applyFill="1" applyBorder="1" applyAlignment="1">
      <alignment horizontal="center" vertical="center" wrapText="1"/>
      <protection/>
    </xf>
    <xf numFmtId="0" fontId="11" fillId="5" borderId="58" xfId="71" applyFont="1" applyFill="1" applyBorder="1" applyAlignment="1">
      <alignment horizontal="center" vertical="center" wrapText="1"/>
      <protection/>
    </xf>
    <xf numFmtId="0" fontId="10" fillId="0" borderId="63" xfId="71" applyFont="1" applyFill="1" applyBorder="1" applyAlignment="1" applyProtection="1">
      <alignment horizontal="center" vertical="center" wrapText="1"/>
      <protection/>
    </xf>
    <xf numFmtId="0" fontId="10" fillId="0" borderId="64" xfId="71" applyFont="1" applyFill="1" applyBorder="1" applyAlignment="1" applyProtection="1">
      <alignment horizontal="center" vertical="center" wrapText="1"/>
      <protection/>
    </xf>
    <xf numFmtId="0" fontId="10" fillId="0" borderId="65" xfId="71" applyFont="1" applyFill="1" applyBorder="1" applyAlignment="1" applyProtection="1">
      <alignment horizontal="center" vertical="center" wrapText="1"/>
      <protection/>
    </xf>
    <xf numFmtId="0" fontId="11" fillId="0" borderId="62" xfId="71" applyFont="1" applyFill="1" applyBorder="1" applyAlignment="1" applyProtection="1">
      <alignment horizontal="center" vertical="center"/>
      <protection/>
    </xf>
    <xf numFmtId="0" fontId="11" fillId="0" borderId="26" xfId="71" applyFont="1" applyFill="1" applyBorder="1" applyAlignment="1" applyProtection="1">
      <alignment horizontal="center" vertical="center"/>
      <protection/>
    </xf>
    <xf numFmtId="0" fontId="11" fillId="0" borderId="27" xfId="71" applyFont="1" applyFill="1" applyBorder="1" applyAlignment="1" applyProtection="1">
      <alignment horizontal="center" vertical="center"/>
      <protection/>
    </xf>
    <xf numFmtId="0" fontId="18" fillId="0" borderId="66" xfId="0" applyFont="1" applyFill="1" applyBorder="1" applyAlignment="1">
      <alignment horizontal="left" vertical="center" wrapText="1"/>
    </xf>
    <xf numFmtId="0" fontId="18" fillId="0" borderId="67" xfId="0" applyFont="1" applyFill="1" applyBorder="1" applyAlignment="1">
      <alignment horizontal="left" vertical="center" wrapText="1"/>
    </xf>
    <xf numFmtId="0" fontId="18" fillId="0" borderId="68" xfId="0" applyFont="1" applyFill="1" applyBorder="1" applyAlignment="1">
      <alignment horizontal="left" vertical="center" wrapText="1"/>
    </xf>
    <xf numFmtId="0" fontId="11" fillId="0" borderId="28" xfId="71" applyFont="1" applyFill="1" applyBorder="1" applyAlignment="1" applyProtection="1">
      <alignment horizontal="center" vertical="center"/>
      <protection/>
    </xf>
    <xf numFmtId="0" fontId="11" fillId="0" borderId="0" xfId="71" applyFont="1" applyFill="1" applyBorder="1" applyAlignment="1" applyProtection="1">
      <alignment horizontal="center" vertical="center"/>
      <protection/>
    </xf>
    <xf numFmtId="0" fontId="11" fillId="0" borderId="29" xfId="71" applyFont="1" applyFill="1" applyBorder="1" applyAlignment="1" applyProtection="1">
      <alignment horizontal="center" vertical="center"/>
      <protection/>
    </xf>
    <xf numFmtId="0" fontId="18" fillId="0" borderId="17"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1" fillId="0" borderId="28" xfId="71" applyFont="1" applyFill="1" applyBorder="1" applyAlignment="1" applyProtection="1">
      <alignment horizontal="center" vertical="center" wrapText="1"/>
      <protection/>
    </xf>
    <xf numFmtId="0" fontId="11" fillId="0" borderId="0" xfId="71" applyFont="1" applyFill="1" applyBorder="1" applyAlignment="1" applyProtection="1">
      <alignment horizontal="center" vertical="center" wrapText="1"/>
      <protection/>
    </xf>
    <xf numFmtId="0" fontId="11" fillId="0" borderId="29" xfId="71" applyFont="1" applyFill="1" applyBorder="1" applyAlignment="1" applyProtection="1">
      <alignment horizontal="center" vertical="center" wrapText="1"/>
      <protection/>
    </xf>
    <xf numFmtId="0" fontId="11" fillId="0" borderId="59" xfId="71" applyFont="1" applyFill="1" applyBorder="1" applyAlignment="1" applyProtection="1">
      <alignment horizontal="center" vertical="center" wrapText="1"/>
      <protection/>
    </xf>
    <xf numFmtId="0" fontId="11" fillId="0" borderId="34" xfId="71" applyFont="1" applyFill="1" applyBorder="1" applyAlignment="1" applyProtection="1">
      <alignment horizontal="center" vertical="center" wrapText="1"/>
      <protection/>
    </xf>
    <xf numFmtId="0" fontId="11" fillId="0" borderId="35" xfId="71" applyFont="1" applyFill="1" applyBorder="1" applyAlignment="1" applyProtection="1">
      <alignment horizontal="center" vertical="center" wrapText="1"/>
      <protection/>
    </xf>
    <xf numFmtId="0" fontId="79" fillId="0" borderId="69" xfId="0" applyFont="1" applyBorder="1" applyAlignment="1">
      <alignment horizontal="left" vertical="center" wrapText="1"/>
    </xf>
    <xf numFmtId="0" fontId="79" fillId="0" borderId="38" xfId="0" applyFont="1" applyBorder="1" applyAlignment="1">
      <alignment horizontal="left" vertical="center" wrapText="1"/>
    </xf>
    <xf numFmtId="0" fontId="79" fillId="0" borderId="52" xfId="0" applyFont="1" applyBorder="1" applyAlignment="1">
      <alignment horizontal="left" vertical="center" wrapText="1"/>
    </xf>
    <xf numFmtId="0" fontId="11" fillId="5" borderId="62" xfId="71" applyFont="1" applyFill="1" applyBorder="1" applyAlignment="1">
      <alignment horizontal="left" vertical="center" wrapText="1"/>
      <protection/>
    </xf>
    <xf numFmtId="0" fontId="11" fillId="5" borderId="27" xfId="71" applyFont="1" applyFill="1" applyBorder="1" applyAlignment="1">
      <alignment horizontal="left" vertical="center" wrapText="1"/>
      <protection/>
    </xf>
    <xf numFmtId="0" fontId="11" fillId="5" borderId="28" xfId="71" applyFont="1" applyFill="1" applyBorder="1" applyAlignment="1">
      <alignment horizontal="left" vertical="center" wrapText="1"/>
      <protection/>
    </xf>
    <xf numFmtId="0" fontId="11" fillId="5" borderId="29" xfId="71" applyFont="1" applyFill="1" applyBorder="1" applyAlignment="1">
      <alignment horizontal="left" vertical="center" wrapText="1"/>
      <protection/>
    </xf>
    <xf numFmtId="0" fontId="11" fillId="5" borderId="59" xfId="71" applyFont="1" applyFill="1" applyBorder="1" applyAlignment="1">
      <alignment horizontal="left" vertical="center" wrapText="1"/>
      <protection/>
    </xf>
    <xf numFmtId="0" fontId="11" fillId="5" borderId="35" xfId="71" applyFont="1" applyFill="1" applyBorder="1" applyAlignment="1">
      <alignment horizontal="left" vertical="center" wrapText="1"/>
      <protection/>
    </xf>
    <xf numFmtId="0" fontId="11" fillId="5" borderId="26" xfId="71" applyFont="1" applyFill="1" applyBorder="1" applyAlignment="1">
      <alignment horizontal="left" vertical="center" wrapText="1"/>
      <protection/>
    </xf>
    <xf numFmtId="0" fontId="11" fillId="5" borderId="0" xfId="71" applyFont="1" applyFill="1" applyBorder="1" applyAlignment="1">
      <alignment horizontal="left" vertical="center" wrapText="1"/>
      <protection/>
    </xf>
    <xf numFmtId="0" fontId="11" fillId="5" borderId="34" xfId="71" applyFont="1" applyFill="1" applyBorder="1" applyAlignment="1">
      <alignment horizontal="left" vertical="center" wrapText="1"/>
      <protection/>
    </xf>
    <xf numFmtId="14" fontId="77" fillId="0" borderId="62" xfId="0" applyNumberFormat="1" applyFont="1" applyBorder="1" applyAlignment="1">
      <alignment horizontal="center" vertical="center"/>
    </xf>
    <xf numFmtId="0" fontId="77" fillId="0" borderId="27" xfId="0" applyFont="1" applyBorder="1" applyAlignment="1">
      <alignment horizontal="center" vertical="center"/>
    </xf>
    <xf numFmtId="0" fontId="77" fillId="0" borderId="28" xfId="0" applyFont="1" applyBorder="1" applyAlignment="1">
      <alignment horizontal="center" vertical="center"/>
    </xf>
    <xf numFmtId="0" fontId="77" fillId="0" borderId="29" xfId="0" applyFont="1" applyBorder="1" applyAlignment="1">
      <alignment horizontal="center" vertical="center"/>
    </xf>
    <xf numFmtId="0" fontId="77" fillId="0" borderId="59" xfId="0" applyFont="1" applyBorder="1" applyAlignment="1">
      <alignment horizontal="center" vertical="center"/>
    </xf>
    <xf numFmtId="0" fontId="77" fillId="0" borderId="35" xfId="0" applyFont="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71" fillId="0" borderId="72" xfId="0" applyFont="1" applyFill="1" applyBorder="1" applyAlignment="1">
      <alignment horizontal="center" vertical="center" wrapText="1"/>
    </xf>
    <xf numFmtId="0" fontId="71" fillId="0" borderId="45" xfId="0" applyFont="1" applyFill="1" applyBorder="1" applyAlignment="1">
      <alignment horizontal="center" vertical="center" wrapText="1"/>
    </xf>
    <xf numFmtId="0" fontId="0" fillId="0" borderId="72" xfId="0" applyFont="1" applyFill="1" applyBorder="1" applyAlignment="1">
      <alignment horizontal="center" vertical="center"/>
    </xf>
    <xf numFmtId="0" fontId="0" fillId="0" borderId="45" xfId="0" applyFont="1" applyFill="1" applyBorder="1" applyAlignment="1">
      <alignment horizontal="center" vertical="center"/>
    </xf>
    <xf numFmtId="0" fontId="71" fillId="0" borderId="73" xfId="0" applyFont="1" applyFill="1" applyBorder="1" applyAlignment="1">
      <alignment horizontal="center" vertical="center" wrapText="1"/>
    </xf>
    <xf numFmtId="0" fontId="71" fillId="0" borderId="74" xfId="0" applyFont="1" applyFill="1" applyBorder="1" applyAlignment="1">
      <alignment horizontal="center" vertical="center" wrapText="1"/>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71" fillId="0" borderId="70" xfId="0" applyFont="1" applyFill="1" applyBorder="1" applyAlignment="1">
      <alignment horizontal="center" vertical="center" wrapText="1"/>
    </xf>
    <xf numFmtId="0" fontId="71" fillId="0" borderId="71" xfId="0" applyFont="1" applyFill="1" applyBorder="1" applyAlignment="1">
      <alignment horizontal="center" vertical="center" wrapText="1"/>
    </xf>
    <xf numFmtId="0" fontId="11" fillId="38" borderId="60" xfId="71" applyFont="1" applyFill="1" applyBorder="1" applyAlignment="1" applyProtection="1">
      <alignment horizontal="center" vertical="center" wrapText="1"/>
      <protection/>
    </xf>
    <xf numFmtId="0" fontId="11" fillId="38" borderId="66" xfId="71" applyFont="1" applyFill="1" applyBorder="1" applyAlignment="1" applyProtection="1">
      <alignment horizontal="center" vertical="center" wrapText="1"/>
      <protection/>
    </xf>
    <xf numFmtId="0" fontId="11" fillId="38" borderId="67" xfId="71" applyFont="1" applyFill="1" applyBorder="1" applyAlignment="1" applyProtection="1">
      <alignment horizontal="center" vertical="center" wrapText="1"/>
      <protection/>
    </xf>
    <xf numFmtId="0" fontId="11" fillId="38" borderId="68" xfId="71" applyFont="1" applyFill="1" applyBorder="1" applyAlignment="1" applyProtection="1">
      <alignment horizontal="center" vertical="center" wrapText="1"/>
      <protection/>
    </xf>
    <xf numFmtId="0" fontId="11" fillId="5" borderId="50" xfId="71" applyFont="1" applyFill="1" applyBorder="1" applyAlignment="1" applyProtection="1">
      <alignment horizontal="center" vertical="center" wrapText="1"/>
      <protection/>
    </xf>
    <xf numFmtId="0" fontId="11" fillId="5" borderId="40" xfId="71" applyFont="1" applyFill="1" applyBorder="1" applyAlignment="1" applyProtection="1">
      <alignment horizontal="center" vertical="center" wrapText="1"/>
      <protection/>
    </xf>
    <xf numFmtId="0" fontId="11" fillId="0" borderId="56" xfId="71" applyFont="1" applyFill="1" applyBorder="1" applyAlignment="1">
      <alignment horizontal="center" vertical="center" wrapText="1"/>
      <protection/>
    </xf>
    <xf numFmtId="0" fontId="11" fillId="0" borderId="57" xfId="71" applyFont="1" applyFill="1" applyBorder="1" applyAlignment="1">
      <alignment horizontal="center" vertical="center" wrapText="1"/>
      <protection/>
    </xf>
    <xf numFmtId="0" fontId="11" fillId="0" borderId="58" xfId="71" applyFont="1" applyFill="1" applyBorder="1" applyAlignment="1">
      <alignment horizontal="center" vertical="center" wrapText="1"/>
      <protection/>
    </xf>
    <xf numFmtId="0" fontId="11" fillId="38" borderId="34" xfId="71" applyFont="1" applyFill="1" applyBorder="1" applyAlignment="1" applyProtection="1">
      <alignment horizontal="left" vertical="center" wrapText="1"/>
      <protection/>
    </xf>
    <xf numFmtId="0" fontId="11" fillId="5" borderId="56" xfId="71" applyFont="1" applyFill="1" applyBorder="1" applyAlignment="1">
      <alignment horizontal="left" vertical="center" wrapText="1"/>
      <protection/>
    </xf>
    <xf numFmtId="0" fontId="11" fillId="5" borderId="58" xfId="71" applyFont="1" applyFill="1" applyBorder="1" applyAlignment="1">
      <alignment horizontal="left" vertical="center" wrapText="1"/>
      <protection/>
    </xf>
    <xf numFmtId="0" fontId="10" fillId="0" borderId="56" xfId="71" applyFont="1" applyFill="1" applyBorder="1" applyAlignment="1" applyProtection="1">
      <alignment horizontal="center" vertical="center" wrapText="1"/>
      <protection/>
    </xf>
    <xf numFmtId="0" fontId="10" fillId="0" borderId="57" xfId="71" applyFont="1" applyFill="1" applyBorder="1" applyAlignment="1" applyProtection="1">
      <alignment horizontal="center" vertical="center" wrapText="1"/>
      <protection/>
    </xf>
    <xf numFmtId="0" fontId="10" fillId="0" borderId="58" xfId="71" applyFont="1" applyFill="1" applyBorder="1" applyAlignment="1" applyProtection="1">
      <alignment horizontal="center" vertical="center" wrapText="1"/>
      <protection/>
    </xf>
    <xf numFmtId="0" fontId="11" fillId="5" borderId="49" xfId="71" applyFont="1" applyFill="1" applyBorder="1" applyAlignment="1" applyProtection="1">
      <alignment horizontal="center" vertical="center" wrapText="1"/>
      <protection/>
    </xf>
    <xf numFmtId="0" fontId="11" fillId="5" borderId="18" xfId="71" applyFont="1" applyFill="1" applyBorder="1" applyAlignment="1" applyProtection="1">
      <alignment horizontal="center" vertical="center" wrapText="1"/>
      <protection/>
    </xf>
    <xf numFmtId="0" fontId="11" fillId="5" borderId="75" xfId="71" applyFont="1" applyFill="1" applyBorder="1" applyAlignment="1" applyProtection="1">
      <alignment horizontal="center" vertical="center" wrapText="1"/>
      <protection/>
    </xf>
    <xf numFmtId="0" fontId="11" fillId="5" borderId="42" xfId="71" applyFont="1" applyFill="1" applyBorder="1" applyAlignment="1" applyProtection="1">
      <alignment horizontal="center" vertical="center" wrapText="1"/>
      <protection/>
    </xf>
    <xf numFmtId="0" fontId="11" fillId="5" borderId="39" xfId="71" applyFont="1" applyFill="1" applyBorder="1" applyAlignment="1" applyProtection="1">
      <alignment horizontal="center" vertical="center" wrapText="1"/>
      <protection/>
    </xf>
    <xf numFmtId="0" fontId="11" fillId="5" borderId="44" xfId="71" applyFont="1" applyFill="1" applyBorder="1" applyAlignment="1" applyProtection="1">
      <alignment horizontal="center" vertical="center" wrapText="1"/>
      <protection/>
    </xf>
    <xf numFmtId="0" fontId="11" fillId="5" borderId="76" xfId="71" applyFont="1" applyFill="1" applyBorder="1" applyAlignment="1" applyProtection="1">
      <alignment horizontal="center" vertical="center" wrapText="1"/>
      <protection/>
    </xf>
    <xf numFmtId="0" fontId="11" fillId="5" borderId="17" xfId="71" applyFont="1" applyFill="1" applyBorder="1" applyAlignment="1" applyProtection="1">
      <alignment horizontal="center" vertical="center" wrapText="1"/>
      <protection/>
    </xf>
    <xf numFmtId="0" fontId="11" fillId="5" borderId="13" xfId="71" applyFont="1" applyFill="1" applyBorder="1" applyAlignment="1" applyProtection="1">
      <alignment horizontal="center" vertical="center" wrapText="1"/>
      <protection/>
    </xf>
    <xf numFmtId="0" fontId="11" fillId="5" borderId="21" xfId="71" applyFont="1" applyFill="1" applyBorder="1" applyAlignment="1" applyProtection="1">
      <alignment horizontal="center" vertical="center" wrapText="1"/>
      <protection/>
    </xf>
    <xf numFmtId="0" fontId="11" fillId="0" borderId="46" xfId="71" applyFont="1" applyFill="1" applyBorder="1" applyAlignment="1">
      <alignment horizontal="center" vertical="center" wrapText="1"/>
      <protection/>
    </xf>
    <xf numFmtId="0" fontId="11" fillId="0" borderId="47" xfId="71" applyFont="1" applyFill="1" applyBorder="1" applyAlignment="1">
      <alignment horizontal="center" vertical="center" wrapText="1"/>
      <protection/>
    </xf>
    <xf numFmtId="0" fontId="11" fillId="0" borderId="48" xfId="71" applyFont="1" applyFill="1" applyBorder="1" applyAlignment="1">
      <alignment horizontal="center" vertical="center" wrapText="1"/>
      <protection/>
    </xf>
    <xf numFmtId="195" fontId="11" fillId="0" borderId="56" xfId="58" applyNumberFormat="1" applyFont="1" applyFill="1" applyBorder="1" applyAlignment="1" applyProtection="1">
      <alignment horizontal="center" vertical="center" wrapText="1"/>
      <protection/>
    </xf>
    <xf numFmtId="195" fontId="11" fillId="0" borderId="58" xfId="58" applyNumberFormat="1" applyFont="1" applyFill="1" applyBorder="1" applyAlignment="1" applyProtection="1">
      <alignment horizontal="center" vertical="center" wrapText="1"/>
      <protection/>
    </xf>
    <xf numFmtId="3" fontId="11" fillId="0" borderId="75" xfId="71" applyNumberFormat="1" applyFont="1" applyFill="1" applyBorder="1" applyAlignment="1" applyProtection="1">
      <alignment horizontal="center" vertical="center" wrapText="1"/>
      <protection/>
    </xf>
    <xf numFmtId="3" fontId="11" fillId="0" borderId="42" xfId="71" applyNumberFormat="1" applyFont="1" applyFill="1" applyBorder="1" applyAlignment="1" applyProtection="1">
      <alignment horizontal="center" vertical="center" wrapText="1"/>
      <protection/>
    </xf>
    <xf numFmtId="0" fontId="73" fillId="0" borderId="13" xfId="71" applyFont="1" applyFill="1" applyBorder="1" applyAlignment="1" applyProtection="1">
      <alignment horizontal="left" vertical="center" wrapText="1"/>
      <protection/>
    </xf>
    <xf numFmtId="0" fontId="73" fillId="0" borderId="21" xfId="71" applyFont="1" applyFill="1" applyBorder="1" applyAlignment="1" applyProtection="1">
      <alignment horizontal="left" vertical="center" wrapText="1"/>
      <protection/>
    </xf>
    <xf numFmtId="0" fontId="11" fillId="0" borderId="60" xfId="71" applyFont="1" applyFill="1" applyBorder="1" applyAlignment="1" applyProtection="1">
      <alignment horizontal="center" vertical="center" wrapText="1"/>
      <protection/>
    </xf>
    <xf numFmtId="0" fontId="11" fillId="0" borderId="67" xfId="71" applyFont="1" applyFill="1" applyBorder="1" applyAlignment="1" applyProtection="1">
      <alignment horizontal="center" vertical="center" wrapText="1"/>
      <protection/>
    </xf>
    <xf numFmtId="0" fontId="11" fillId="0" borderId="68" xfId="71" applyFont="1" applyFill="1" applyBorder="1" applyAlignment="1" applyProtection="1">
      <alignment horizontal="center" vertical="center" wrapText="1"/>
      <protection/>
    </xf>
    <xf numFmtId="0" fontId="10" fillId="5" borderId="13" xfId="71" applyFont="1" applyFill="1" applyBorder="1" applyAlignment="1" applyProtection="1">
      <alignment horizontal="center" vertical="center" wrapText="1"/>
      <protection/>
    </xf>
    <xf numFmtId="0" fontId="11" fillId="5" borderId="15" xfId="71" applyFont="1" applyFill="1" applyBorder="1" applyAlignment="1" applyProtection="1">
      <alignment horizontal="center" vertical="center" wrapText="1"/>
      <protection/>
    </xf>
    <xf numFmtId="0" fontId="11" fillId="5" borderId="19" xfId="71" applyFont="1" applyFill="1" applyBorder="1" applyAlignment="1" applyProtection="1">
      <alignment horizontal="center" vertical="center" wrapText="1"/>
      <protection/>
    </xf>
    <xf numFmtId="0" fontId="11" fillId="0" borderId="37" xfId="71" applyFont="1" applyFill="1" applyBorder="1" applyAlignment="1" applyProtection="1">
      <alignment horizontal="left" vertical="center" wrapText="1"/>
      <protection/>
    </xf>
    <xf numFmtId="0" fontId="11" fillId="0" borderId="77" xfId="71" applyFont="1" applyFill="1" applyBorder="1" applyAlignment="1" applyProtection="1">
      <alignment horizontal="left" vertical="center" wrapText="1"/>
      <protection/>
    </xf>
    <xf numFmtId="9" fontId="11" fillId="0" borderId="22" xfId="71" applyNumberFormat="1" applyFont="1" applyFill="1" applyBorder="1" applyAlignment="1" applyProtection="1">
      <alignment horizontal="center" vertical="center" wrapText="1"/>
      <protection/>
    </xf>
    <xf numFmtId="0" fontId="11" fillId="0" borderId="78" xfId="71" applyFont="1" applyFill="1" applyBorder="1" applyAlignment="1" applyProtection="1">
      <alignment horizontal="center" vertical="center" wrapText="1"/>
      <protection/>
    </xf>
    <xf numFmtId="9" fontId="10" fillId="0" borderId="75" xfId="82" applyFont="1" applyFill="1" applyBorder="1" applyAlignment="1" applyProtection="1">
      <alignment vertical="center" wrapText="1"/>
      <protection/>
    </xf>
    <xf numFmtId="9" fontId="10" fillId="0" borderId="41" xfId="82" applyFont="1" applyFill="1" applyBorder="1" applyAlignment="1" applyProtection="1">
      <alignment vertical="center" wrapText="1"/>
      <protection/>
    </xf>
    <xf numFmtId="9" fontId="10" fillId="0" borderId="42" xfId="82" applyFont="1" applyFill="1" applyBorder="1" applyAlignment="1" applyProtection="1">
      <alignment vertical="center" wrapText="1"/>
      <protection/>
    </xf>
    <xf numFmtId="9" fontId="10" fillId="0" borderId="79" xfId="82" applyFont="1" applyFill="1" applyBorder="1" applyAlignment="1" applyProtection="1">
      <alignment vertical="center" wrapText="1"/>
      <protection/>
    </xf>
    <xf numFmtId="9" fontId="10" fillId="0" borderId="34" xfId="82" applyFont="1" applyFill="1" applyBorder="1" applyAlignment="1" applyProtection="1">
      <alignment vertical="center" wrapText="1"/>
      <protection/>
    </xf>
    <xf numFmtId="9" fontId="10" fillId="0" borderId="80" xfId="82" applyFont="1" applyFill="1" applyBorder="1" applyAlignment="1" applyProtection="1">
      <alignment vertical="center" wrapText="1"/>
      <protection/>
    </xf>
    <xf numFmtId="9" fontId="10" fillId="0" borderId="81" xfId="82" applyFont="1" applyFill="1" applyBorder="1" applyAlignment="1" applyProtection="1">
      <alignment vertical="center" wrapText="1"/>
      <protection/>
    </xf>
    <xf numFmtId="9" fontId="10" fillId="0" borderId="35" xfId="82" applyFont="1" applyFill="1" applyBorder="1" applyAlignment="1" applyProtection="1">
      <alignment vertical="center" wrapText="1"/>
      <protection/>
    </xf>
    <xf numFmtId="0" fontId="11" fillId="5" borderId="82" xfId="71" applyFont="1" applyFill="1" applyBorder="1" applyAlignment="1" applyProtection="1">
      <alignment horizontal="center" vertical="center" wrapText="1"/>
      <protection/>
    </xf>
    <xf numFmtId="0" fontId="11" fillId="5" borderId="16" xfId="71" applyFont="1" applyFill="1" applyBorder="1" applyAlignment="1" applyProtection="1">
      <alignment horizontal="center" vertical="center" wrapText="1"/>
      <protection/>
    </xf>
    <xf numFmtId="0" fontId="11" fillId="5" borderId="67" xfId="71" applyFont="1" applyFill="1" applyBorder="1" applyAlignment="1" applyProtection="1">
      <alignment horizontal="center" vertical="center" wrapText="1"/>
      <protection/>
    </xf>
    <xf numFmtId="0" fontId="11" fillId="5" borderId="83" xfId="71" applyFont="1" applyFill="1" applyBorder="1" applyAlignment="1" applyProtection="1">
      <alignment horizontal="center" vertical="center" wrapText="1"/>
      <protection/>
    </xf>
    <xf numFmtId="0" fontId="11" fillId="5" borderId="71" xfId="71" applyFont="1" applyFill="1" applyBorder="1" applyAlignment="1" applyProtection="1">
      <alignment horizontal="center" vertical="center" wrapText="1"/>
      <protection/>
    </xf>
    <xf numFmtId="0" fontId="11" fillId="5" borderId="45" xfId="71" applyFont="1" applyFill="1" applyBorder="1" applyAlignment="1" applyProtection="1">
      <alignment horizontal="center" vertical="center" wrapText="1"/>
      <protection/>
    </xf>
    <xf numFmtId="2" fontId="10" fillId="0" borderId="51" xfId="71" applyNumberFormat="1" applyFont="1" applyFill="1" applyBorder="1" applyAlignment="1" applyProtection="1">
      <alignment horizontal="left" vertical="center" wrapText="1"/>
      <protection/>
    </xf>
    <xf numFmtId="2" fontId="10" fillId="0" borderId="20" xfId="71" applyNumberFormat="1" applyFont="1" applyFill="1" applyBorder="1" applyAlignment="1" applyProtection="1">
      <alignment horizontal="left" vertical="center" wrapText="1"/>
      <protection/>
    </xf>
    <xf numFmtId="9" fontId="10" fillId="0" borderId="54" xfId="79" applyFont="1" applyFill="1" applyBorder="1" applyAlignment="1" applyProtection="1">
      <alignment horizontal="center" vertical="center" wrapText="1"/>
      <protection/>
    </xf>
    <xf numFmtId="9" fontId="10" fillId="0" borderId="16" xfId="79" applyFont="1" applyFill="1" applyBorder="1" applyAlignment="1" applyProtection="1">
      <alignment horizontal="center" vertical="center" wrapText="1"/>
      <protection/>
    </xf>
    <xf numFmtId="9" fontId="10" fillId="0" borderId="75" xfId="71" applyNumberFormat="1" applyFont="1" applyBorder="1" applyAlignment="1">
      <alignment horizontal="left" vertical="center" wrapText="1"/>
      <protection/>
    </xf>
    <xf numFmtId="9" fontId="10" fillId="0" borderId="41" xfId="71" applyNumberFormat="1" applyFont="1" applyBorder="1" applyAlignment="1">
      <alignment horizontal="left" vertical="center" wrapText="1"/>
      <protection/>
    </xf>
    <xf numFmtId="9" fontId="10" fillId="0" borderId="81" xfId="71" applyNumberFormat="1" applyFont="1" applyBorder="1" applyAlignment="1">
      <alignment horizontal="left" vertical="center" wrapText="1"/>
      <protection/>
    </xf>
    <xf numFmtId="9" fontId="10" fillId="0" borderId="84" xfId="71" applyNumberFormat="1" applyFont="1" applyBorder="1" applyAlignment="1">
      <alignment horizontal="left" vertical="center" wrapText="1"/>
      <protection/>
    </xf>
    <xf numFmtId="9" fontId="10" fillId="0" borderId="0" xfId="71" applyNumberFormat="1" applyFont="1" applyAlignment="1">
      <alignment horizontal="left" vertical="center" wrapText="1"/>
      <protection/>
    </xf>
    <xf numFmtId="9" fontId="10" fillId="0" borderId="29" xfId="71" applyNumberFormat="1" applyFont="1" applyBorder="1" applyAlignment="1">
      <alignment horizontal="left" vertical="center" wrapText="1"/>
      <protection/>
    </xf>
    <xf numFmtId="2" fontId="10" fillId="0" borderId="37" xfId="71" applyNumberFormat="1" applyFont="1" applyFill="1" applyBorder="1" applyAlignment="1" applyProtection="1">
      <alignment horizontal="left" vertical="center" wrapText="1"/>
      <protection/>
    </xf>
    <xf numFmtId="0" fontId="31" fillId="0" borderId="77" xfId="0" applyFont="1" applyFill="1" applyBorder="1" applyAlignment="1">
      <alignment horizontal="left" vertical="center" wrapText="1"/>
    </xf>
    <xf numFmtId="9" fontId="10" fillId="0" borderId="22" xfId="79" applyFont="1" applyFill="1" applyBorder="1" applyAlignment="1" applyProtection="1">
      <alignment horizontal="center" vertical="center" wrapText="1"/>
      <protection/>
    </xf>
    <xf numFmtId="9" fontId="10" fillId="0" borderId="78" xfId="79" applyFont="1" applyFill="1" applyBorder="1" applyAlignment="1" applyProtection="1">
      <alignment horizontal="center" vertical="center" wrapText="1"/>
      <protection/>
    </xf>
    <xf numFmtId="9" fontId="10" fillId="0" borderId="79" xfId="71" applyNumberFormat="1" applyFont="1" applyBorder="1" applyAlignment="1">
      <alignment horizontal="left" vertical="center" wrapText="1"/>
      <protection/>
    </xf>
    <xf numFmtId="9" fontId="10" fillId="0" borderId="34" xfId="71" applyNumberFormat="1" applyFont="1" applyBorder="1" applyAlignment="1">
      <alignment horizontal="left" vertical="center" wrapText="1"/>
      <protection/>
    </xf>
    <xf numFmtId="9" fontId="10" fillId="0" borderId="35" xfId="71" applyNumberFormat="1" applyFont="1" applyBorder="1" applyAlignment="1">
      <alignment horizontal="left" vertical="center" wrapText="1"/>
      <protection/>
    </xf>
    <xf numFmtId="2" fontId="10" fillId="0" borderId="37" xfId="71" applyNumberFormat="1" applyFont="1" applyFill="1" applyBorder="1" applyAlignment="1" applyProtection="1">
      <alignment horizontal="center" vertical="center" wrapText="1"/>
      <protection/>
    </xf>
    <xf numFmtId="2" fontId="10" fillId="0" borderId="51" xfId="71" applyNumberFormat="1" applyFont="1" applyFill="1" applyBorder="1" applyAlignment="1" applyProtection="1">
      <alignment horizontal="center" vertical="center" wrapText="1"/>
      <protection/>
    </xf>
    <xf numFmtId="2" fontId="10" fillId="0" borderId="54" xfId="71" applyNumberFormat="1" applyFont="1" applyFill="1" applyBorder="1" applyAlignment="1" applyProtection="1">
      <alignment horizontal="center" vertical="center" wrapText="1"/>
      <protection/>
    </xf>
    <xf numFmtId="2" fontId="10" fillId="0" borderId="16" xfId="71" applyNumberFormat="1" applyFont="1" applyFill="1" applyBorder="1" applyAlignment="1" applyProtection="1">
      <alignment horizontal="center" vertical="center" wrapText="1"/>
      <protection/>
    </xf>
    <xf numFmtId="2" fontId="10" fillId="0" borderId="22" xfId="71" applyNumberFormat="1" applyFont="1" applyFill="1" applyBorder="1" applyAlignment="1" applyProtection="1">
      <alignment horizontal="center" vertical="center" wrapText="1"/>
      <protection/>
    </xf>
    <xf numFmtId="2" fontId="10" fillId="0" borderId="51" xfId="71" applyNumberFormat="1" applyFont="1" applyFill="1" applyBorder="1" applyAlignment="1" applyProtection="1">
      <alignment vertical="center" wrapText="1"/>
      <protection/>
    </xf>
    <xf numFmtId="2" fontId="10" fillId="0" borderId="20" xfId="71" applyNumberFormat="1" applyFont="1" applyFill="1" applyBorder="1" applyAlignment="1" applyProtection="1">
      <alignment vertical="center" wrapText="1"/>
      <protection/>
    </xf>
    <xf numFmtId="0" fontId="11" fillId="0" borderId="37" xfId="71" applyFont="1" applyFill="1" applyBorder="1" applyAlignment="1" applyProtection="1">
      <alignment horizontal="center" vertical="center" wrapText="1"/>
      <protection/>
    </xf>
    <xf numFmtId="0" fontId="11" fillId="0" borderId="77" xfId="71" applyFont="1" applyFill="1" applyBorder="1" applyAlignment="1" applyProtection="1">
      <alignment horizontal="center" vertical="center" wrapText="1"/>
      <protection/>
    </xf>
    <xf numFmtId="9" fontId="73" fillId="0" borderId="75" xfId="82" applyFont="1" applyFill="1" applyBorder="1" applyAlignment="1" applyProtection="1">
      <alignment horizontal="center" vertical="center" wrapText="1"/>
      <protection/>
    </xf>
    <xf numFmtId="9" fontId="73" fillId="0" borderId="41" xfId="82" applyFont="1" applyFill="1" applyBorder="1" applyAlignment="1" applyProtection="1">
      <alignment horizontal="center" vertical="center" wrapText="1"/>
      <protection/>
    </xf>
    <xf numFmtId="9" fontId="73" fillId="0" borderId="42" xfId="82" applyFont="1" applyFill="1" applyBorder="1" applyAlignment="1" applyProtection="1">
      <alignment horizontal="center" vertical="center" wrapText="1"/>
      <protection/>
    </xf>
    <xf numFmtId="9" fontId="73" fillId="0" borderId="79" xfId="82" applyFont="1" applyFill="1" applyBorder="1" applyAlignment="1" applyProtection="1">
      <alignment horizontal="center" vertical="center" wrapText="1"/>
      <protection/>
    </xf>
    <xf numFmtId="9" fontId="73" fillId="0" borderId="34" xfId="82" applyFont="1" applyFill="1" applyBorder="1" applyAlignment="1" applyProtection="1">
      <alignment horizontal="center" vertical="center" wrapText="1"/>
      <protection/>
    </xf>
    <xf numFmtId="9" fontId="73" fillId="0" borderId="80" xfId="82"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76" xfId="71" applyFont="1" applyFill="1" applyBorder="1" applyAlignment="1" applyProtection="1">
      <alignment horizontal="center" vertical="center" wrapText="1"/>
      <protection/>
    </xf>
    <xf numFmtId="0" fontId="11" fillId="0" borderId="17" xfId="71" applyFont="1" applyFill="1" applyBorder="1" applyAlignment="1" applyProtection="1">
      <alignment horizontal="center" vertical="center" wrapText="1"/>
      <protection/>
    </xf>
    <xf numFmtId="194" fontId="11" fillId="38" borderId="14" xfId="65" applyNumberFormat="1" applyFont="1" applyFill="1" applyBorder="1" applyAlignment="1" applyProtection="1">
      <alignment horizontal="center" vertical="center" wrapText="1"/>
      <protection/>
    </xf>
    <xf numFmtId="194" fontId="11" fillId="38" borderId="17" xfId="65" applyNumberFormat="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45" xfId="71" applyFont="1" applyFill="1" applyBorder="1" applyAlignment="1" applyProtection="1">
      <alignment horizontal="center" vertical="center" wrapText="1"/>
      <protection/>
    </xf>
    <xf numFmtId="194" fontId="11" fillId="38" borderId="73" xfId="65" applyNumberFormat="1" applyFont="1" applyFill="1" applyBorder="1" applyAlignment="1" applyProtection="1">
      <alignment horizontal="center" vertical="center" wrapText="1"/>
      <protection/>
    </xf>
    <xf numFmtId="194" fontId="11" fillId="38" borderId="85" xfId="65" applyNumberFormat="1" applyFont="1" applyFill="1" applyBorder="1" applyAlignment="1" applyProtection="1">
      <alignment horizontal="center" vertical="center" wrapText="1"/>
      <protection/>
    </xf>
    <xf numFmtId="194" fontId="11" fillId="38" borderId="69" xfId="65" applyNumberFormat="1" applyFont="1" applyFill="1" applyBorder="1" applyAlignment="1" applyProtection="1">
      <alignment horizontal="center" vertical="center" wrapText="1"/>
      <protection/>
    </xf>
    <xf numFmtId="0" fontId="11" fillId="38" borderId="72" xfId="71" applyFont="1" applyFill="1" applyBorder="1" applyAlignment="1" applyProtection="1">
      <alignment horizontal="center" vertical="center" wrapText="1"/>
      <protection/>
    </xf>
    <xf numFmtId="0" fontId="11" fillId="38" borderId="76" xfId="71" applyFont="1" applyFill="1" applyBorder="1" applyAlignment="1" applyProtection="1">
      <alignment horizontal="center" vertical="center" wrapText="1"/>
      <protection/>
    </xf>
    <xf numFmtId="194" fontId="11" fillId="0" borderId="14" xfId="65" applyNumberFormat="1" applyFont="1" applyFill="1" applyBorder="1" applyAlignment="1" applyProtection="1">
      <alignment horizontal="center" vertical="center" wrapText="1"/>
      <protection/>
    </xf>
    <xf numFmtId="194" fontId="11" fillId="0" borderId="45" xfId="65" applyNumberFormat="1" applyFont="1" applyFill="1" applyBorder="1" applyAlignment="1" applyProtection="1">
      <alignment horizontal="center" vertical="center" wrapText="1"/>
      <protection/>
    </xf>
    <xf numFmtId="0" fontId="11" fillId="42" borderId="17" xfId="0" applyFont="1" applyFill="1" applyBorder="1" applyAlignment="1">
      <alignment horizontal="left" vertical="center" wrapText="1"/>
    </xf>
    <xf numFmtId="0" fontId="11" fillId="42" borderId="13" xfId="0" applyFont="1" applyFill="1" applyBorder="1" applyAlignment="1">
      <alignment horizontal="left" vertical="center" wrapText="1"/>
    </xf>
    <xf numFmtId="0" fontId="11" fillId="42" borderId="21" xfId="0" applyFont="1" applyFill="1" applyBorder="1" applyAlignment="1">
      <alignment horizontal="left" vertical="center" wrapText="1"/>
    </xf>
    <xf numFmtId="0" fontId="74" fillId="0" borderId="69" xfId="0" applyFont="1" applyBorder="1" applyAlignment="1">
      <alignment horizontal="left" vertical="center" wrapText="1"/>
    </xf>
    <xf numFmtId="0" fontId="74" fillId="0" borderId="38" xfId="0" applyFont="1" applyBorder="1" applyAlignment="1">
      <alignment horizontal="left" vertical="center" wrapText="1"/>
    </xf>
    <xf numFmtId="0" fontId="74" fillId="0" borderId="52" xfId="0" applyFont="1" applyBorder="1" applyAlignment="1">
      <alignment horizontal="left" vertical="center" wrapText="1"/>
    </xf>
    <xf numFmtId="0" fontId="11" fillId="5" borderId="62" xfId="71" applyFont="1" applyFill="1" applyBorder="1" applyAlignment="1">
      <alignment horizontal="center" vertical="center" wrapText="1"/>
      <protection/>
    </xf>
    <xf numFmtId="0" fontId="11" fillId="5" borderId="26" xfId="71" applyFont="1" applyFill="1" applyBorder="1" applyAlignment="1">
      <alignment horizontal="center" vertical="center" wrapText="1"/>
      <protection/>
    </xf>
    <xf numFmtId="0" fontId="11" fillId="5" borderId="27" xfId="71" applyFont="1" applyFill="1" applyBorder="1" applyAlignment="1">
      <alignment horizontal="center" vertical="center" wrapText="1"/>
      <protection/>
    </xf>
    <xf numFmtId="0" fontId="11" fillId="5" borderId="28" xfId="71" applyFont="1" applyFill="1" applyBorder="1" applyAlignment="1">
      <alignment horizontal="center" vertical="center" wrapText="1"/>
      <protection/>
    </xf>
    <xf numFmtId="0" fontId="11" fillId="5" borderId="0" xfId="71" applyFont="1" applyFill="1" applyBorder="1" applyAlignment="1">
      <alignment horizontal="center" vertical="center" wrapText="1"/>
      <protection/>
    </xf>
    <xf numFmtId="0" fontId="11" fillId="5" borderId="29" xfId="71" applyFont="1" applyFill="1" applyBorder="1" applyAlignment="1">
      <alignment horizontal="center" vertical="center" wrapText="1"/>
      <protection/>
    </xf>
    <xf numFmtId="0" fontId="11" fillId="5" borderId="59" xfId="71" applyFont="1" applyFill="1" applyBorder="1" applyAlignment="1">
      <alignment horizontal="center" vertical="center" wrapText="1"/>
      <protection/>
    </xf>
    <xf numFmtId="0" fontId="11" fillId="5" borderId="34" xfId="71" applyFont="1" applyFill="1" applyBorder="1" applyAlignment="1">
      <alignment horizontal="center" vertical="center" wrapText="1"/>
      <protection/>
    </xf>
    <xf numFmtId="0" fontId="11" fillId="5" borderId="35" xfId="71" applyFont="1" applyFill="1" applyBorder="1" applyAlignment="1">
      <alignment horizontal="center" vertical="center" wrapText="1"/>
      <protection/>
    </xf>
    <xf numFmtId="2" fontId="10" fillId="0" borderId="37" xfId="71" applyNumberFormat="1" applyFont="1" applyFill="1" applyBorder="1" applyAlignment="1" applyProtection="1">
      <alignment vertical="center" wrapText="1"/>
      <protection/>
    </xf>
    <xf numFmtId="0" fontId="0" fillId="0" borderId="77" xfId="0" applyFont="1" applyFill="1" applyBorder="1" applyAlignment="1">
      <alignment vertical="center" wrapText="1"/>
    </xf>
    <xf numFmtId="0" fontId="11" fillId="39" borderId="28" xfId="71" applyFont="1" applyFill="1" applyBorder="1" applyAlignment="1" applyProtection="1">
      <alignment horizontal="center" vertical="center" wrapText="1"/>
      <protection/>
    </xf>
    <xf numFmtId="0" fontId="11" fillId="38" borderId="0"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194" fontId="11" fillId="38" borderId="14" xfId="65" applyNumberFormat="1" applyFont="1" applyFill="1" applyBorder="1" applyAlignment="1" applyProtection="1">
      <alignment horizontal="center" vertical="center"/>
      <protection/>
    </xf>
    <xf numFmtId="194" fontId="11" fillId="38" borderId="17" xfId="65" applyNumberFormat="1" applyFont="1" applyFill="1" applyBorder="1" applyAlignment="1" applyProtection="1">
      <alignment horizontal="center" vertical="center"/>
      <protection/>
    </xf>
    <xf numFmtId="9" fontId="73" fillId="0" borderId="75" xfId="71" applyNumberFormat="1" applyFont="1" applyFill="1" applyBorder="1" applyAlignment="1" applyProtection="1">
      <alignment horizontal="left" vertical="center" wrapText="1"/>
      <protection/>
    </xf>
    <xf numFmtId="9" fontId="73" fillId="0" borderId="41" xfId="71" applyNumberFormat="1" applyFont="1" applyFill="1" applyBorder="1" applyAlignment="1" applyProtection="1">
      <alignment horizontal="left" vertical="center" wrapText="1"/>
      <protection/>
    </xf>
    <xf numFmtId="9" fontId="73" fillId="0" borderId="81" xfId="71" applyNumberFormat="1" applyFont="1" applyFill="1" applyBorder="1" applyAlignment="1" applyProtection="1">
      <alignment horizontal="left" vertical="center" wrapText="1"/>
      <protection/>
    </xf>
    <xf numFmtId="9" fontId="73" fillId="0" borderId="84" xfId="71" applyNumberFormat="1" applyFont="1" applyFill="1" applyBorder="1" applyAlignment="1" applyProtection="1">
      <alignment horizontal="left" vertical="center" wrapText="1"/>
      <protection/>
    </xf>
    <xf numFmtId="9" fontId="73" fillId="0" borderId="0" xfId="71" applyNumberFormat="1" applyFont="1" applyFill="1" applyBorder="1" applyAlignment="1" applyProtection="1">
      <alignment horizontal="left" vertical="center" wrapText="1"/>
      <protection/>
    </xf>
    <xf numFmtId="9" fontId="73" fillId="0" borderId="29" xfId="71" applyNumberFormat="1" applyFont="1" applyFill="1" applyBorder="1" applyAlignment="1" applyProtection="1">
      <alignment horizontal="left" vertical="center" wrapText="1"/>
      <protection/>
    </xf>
    <xf numFmtId="0" fontId="77" fillId="0" borderId="63" xfId="0" applyFont="1" applyFill="1" applyBorder="1" applyAlignment="1">
      <alignment horizontal="center" vertical="center"/>
    </xf>
    <xf numFmtId="0" fontId="77" fillId="0" borderId="65" xfId="0" applyFont="1" applyFill="1" applyBorder="1" applyAlignment="1">
      <alignment horizontal="center" vertical="center"/>
    </xf>
    <xf numFmtId="2" fontId="10" fillId="0" borderId="78" xfId="71" applyNumberFormat="1" applyFont="1" applyFill="1" applyBorder="1" applyAlignment="1" applyProtection="1">
      <alignment horizontal="center" vertical="center" wrapText="1"/>
      <protection/>
    </xf>
    <xf numFmtId="9" fontId="73" fillId="0" borderId="75" xfId="71" applyNumberFormat="1" applyFont="1" applyFill="1" applyBorder="1" applyAlignment="1" applyProtection="1">
      <alignment horizontal="center" vertical="center" wrapText="1"/>
      <protection/>
    </xf>
    <xf numFmtId="9" fontId="73" fillId="0" borderId="41" xfId="71" applyNumberFormat="1" applyFont="1" applyFill="1" applyBorder="1" applyAlignment="1" applyProtection="1">
      <alignment horizontal="center" vertical="center" wrapText="1"/>
      <protection/>
    </xf>
    <xf numFmtId="9" fontId="73" fillId="0" borderId="81" xfId="71" applyNumberFormat="1" applyFont="1" applyFill="1" applyBorder="1" applyAlignment="1" applyProtection="1">
      <alignment horizontal="center" vertical="center" wrapText="1"/>
      <protection/>
    </xf>
    <xf numFmtId="9" fontId="73" fillId="0" borderId="79" xfId="71" applyNumberFormat="1" applyFont="1" applyFill="1" applyBorder="1" applyAlignment="1" applyProtection="1">
      <alignment horizontal="center" vertical="center" wrapText="1"/>
      <protection/>
    </xf>
    <xf numFmtId="9" fontId="73" fillId="0" borderId="34" xfId="71" applyNumberFormat="1" applyFont="1" applyFill="1" applyBorder="1" applyAlignment="1" applyProtection="1">
      <alignment horizontal="center" vertical="center" wrapText="1"/>
      <protection/>
    </xf>
    <xf numFmtId="9" fontId="73" fillId="0" borderId="35" xfId="71" applyNumberFormat="1" applyFont="1" applyFill="1" applyBorder="1" applyAlignment="1" applyProtection="1">
      <alignment horizontal="center" vertical="center" wrapText="1"/>
      <protection/>
    </xf>
    <xf numFmtId="9" fontId="73" fillId="0" borderId="84" xfId="71" applyNumberFormat="1" applyFont="1" applyFill="1" applyBorder="1" applyAlignment="1" applyProtection="1">
      <alignment horizontal="center" vertical="center" wrapText="1"/>
      <protection/>
    </xf>
    <xf numFmtId="9" fontId="73" fillId="0" borderId="0" xfId="71" applyNumberFormat="1" applyFont="1" applyFill="1" applyBorder="1" applyAlignment="1" applyProtection="1">
      <alignment horizontal="center" vertical="center" wrapText="1"/>
      <protection/>
    </xf>
    <xf numFmtId="9" fontId="73" fillId="0" borderId="29" xfId="71" applyNumberFormat="1" applyFont="1" applyFill="1" applyBorder="1" applyAlignment="1" applyProtection="1">
      <alignment horizontal="center" vertical="center" wrapText="1"/>
      <protection/>
    </xf>
    <xf numFmtId="194" fontId="11" fillId="38" borderId="40" xfId="65" applyNumberFormat="1" applyFont="1" applyFill="1" applyBorder="1" applyAlignment="1" applyProtection="1">
      <alignment horizontal="center" vertical="center" wrapText="1"/>
      <protection/>
    </xf>
    <xf numFmtId="0" fontId="11" fillId="0" borderId="66" xfId="0" applyFont="1" applyFill="1" applyBorder="1" applyAlignment="1">
      <alignment horizontal="left" vertical="center" wrapText="1"/>
    </xf>
    <xf numFmtId="0" fontId="11" fillId="0" borderId="67" xfId="0" applyFont="1" applyFill="1" applyBorder="1" applyAlignment="1">
      <alignment horizontal="left" vertical="center" wrapText="1"/>
    </xf>
    <xf numFmtId="0" fontId="11" fillId="0" borderId="68" xfId="0" applyFont="1" applyFill="1" applyBorder="1" applyAlignment="1">
      <alignment horizontal="left" vertical="center" wrapText="1"/>
    </xf>
    <xf numFmtId="9" fontId="73" fillId="0" borderId="81" xfId="82" applyFont="1" applyFill="1" applyBorder="1" applyAlignment="1" applyProtection="1">
      <alignment horizontal="center" vertical="center" wrapText="1"/>
      <protection/>
    </xf>
    <xf numFmtId="9" fontId="73" fillId="0" borderId="35" xfId="82" applyFont="1" applyFill="1" applyBorder="1" applyAlignment="1" applyProtection="1">
      <alignment horizontal="center" vertical="center" wrapText="1"/>
      <protection/>
    </xf>
    <xf numFmtId="0" fontId="11" fillId="38" borderId="18" xfId="71" applyFont="1" applyFill="1" applyBorder="1" applyAlignment="1" applyProtection="1">
      <alignment horizontal="center" vertical="center" wrapText="1"/>
      <protection/>
    </xf>
    <xf numFmtId="0" fontId="11" fillId="38" borderId="15" xfId="71" applyFont="1" applyFill="1" applyBorder="1" applyAlignment="1" applyProtection="1">
      <alignment horizontal="center" vertical="center" wrapText="1"/>
      <protection/>
    </xf>
    <xf numFmtId="0" fontId="11" fillId="38" borderId="44" xfId="71" applyFont="1" applyFill="1" applyBorder="1" applyAlignment="1" applyProtection="1">
      <alignment horizontal="center" vertical="center" wrapText="1"/>
      <protection/>
    </xf>
    <xf numFmtId="0" fontId="11" fillId="0" borderId="22" xfId="71" applyFont="1" applyFill="1" applyBorder="1" applyAlignment="1" applyProtection="1">
      <alignment horizontal="center" vertical="center" wrapText="1"/>
      <protection/>
    </xf>
    <xf numFmtId="0" fontId="11" fillId="38" borderId="39" xfId="71" applyFont="1" applyFill="1" applyBorder="1" applyAlignment="1" applyProtection="1">
      <alignment horizontal="center" vertical="center" wrapText="1"/>
      <protection/>
    </xf>
    <xf numFmtId="0" fontId="11" fillId="38" borderId="19" xfId="71" applyFont="1" applyFill="1" applyBorder="1" applyAlignment="1" applyProtection="1">
      <alignment horizontal="center" vertical="center" wrapText="1"/>
      <protection/>
    </xf>
    <xf numFmtId="0" fontId="77" fillId="0" borderId="62" xfId="0" applyFont="1" applyFill="1" applyBorder="1" applyAlignment="1">
      <alignment horizontal="center" vertical="center"/>
    </xf>
    <xf numFmtId="0" fontId="77" fillId="0" borderId="27" xfId="0" applyFont="1" applyFill="1" applyBorder="1" applyAlignment="1">
      <alignment horizontal="center" vertical="center"/>
    </xf>
    <xf numFmtId="0" fontId="77" fillId="0" borderId="28" xfId="0" applyFont="1" applyFill="1" applyBorder="1" applyAlignment="1">
      <alignment horizontal="center" vertical="center"/>
    </xf>
    <xf numFmtId="0" fontId="77" fillId="0" borderId="29" xfId="0" applyFont="1" applyFill="1" applyBorder="1" applyAlignment="1">
      <alignment horizontal="center" vertical="center"/>
    </xf>
    <xf numFmtId="0" fontId="77" fillId="0" borderId="59" xfId="0" applyFont="1" applyFill="1" applyBorder="1" applyAlignment="1">
      <alignment horizontal="center" vertical="center"/>
    </xf>
    <xf numFmtId="0" fontId="77" fillId="0" borderId="35" xfId="0" applyFont="1" applyFill="1" applyBorder="1" applyAlignment="1">
      <alignment horizontal="center" vertical="center"/>
    </xf>
    <xf numFmtId="9" fontId="11" fillId="0" borderId="56" xfId="79" applyFont="1" applyFill="1" applyBorder="1" applyAlignment="1" applyProtection="1">
      <alignment horizontal="center" vertical="center" wrapText="1"/>
      <protection/>
    </xf>
    <xf numFmtId="9" fontId="11" fillId="0" borderId="58" xfId="79" applyFont="1" applyFill="1" applyBorder="1" applyAlignment="1" applyProtection="1">
      <alignment horizontal="center" vertical="center" wrapText="1"/>
      <protection/>
    </xf>
    <xf numFmtId="9" fontId="10" fillId="0" borderId="75" xfId="82" applyFont="1" applyFill="1" applyBorder="1" applyAlignment="1" applyProtection="1">
      <alignment horizontal="left" vertical="center" wrapText="1"/>
      <protection/>
    </xf>
    <xf numFmtId="9" fontId="10" fillId="0" borderId="41" xfId="82" applyFont="1" applyFill="1" applyBorder="1" applyAlignment="1" applyProtection="1">
      <alignment horizontal="left" vertical="center" wrapText="1"/>
      <protection/>
    </xf>
    <xf numFmtId="9" fontId="10" fillId="0" borderId="42" xfId="82" applyFont="1" applyFill="1" applyBorder="1" applyAlignment="1" applyProtection="1">
      <alignment horizontal="left" vertical="center" wrapText="1"/>
      <protection/>
    </xf>
    <xf numFmtId="9" fontId="10" fillId="0" borderId="79" xfId="82" applyFont="1" applyFill="1" applyBorder="1" applyAlignment="1" applyProtection="1">
      <alignment horizontal="left" vertical="center" wrapText="1"/>
      <protection/>
    </xf>
    <xf numFmtId="9" fontId="10" fillId="0" borderId="34" xfId="82" applyFont="1" applyFill="1" applyBorder="1" applyAlignment="1" applyProtection="1">
      <alignment horizontal="left" vertical="center" wrapText="1"/>
      <protection/>
    </xf>
    <xf numFmtId="9" fontId="10" fillId="0" borderId="80" xfId="82" applyFont="1" applyFill="1" applyBorder="1" applyAlignment="1" applyProtection="1">
      <alignment horizontal="left" vertical="center" wrapText="1"/>
      <protection/>
    </xf>
    <xf numFmtId="9" fontId="10" fillId="0" borderId="81" xfId="82" applyFont="1" applyFill="1" applyBorder="1" applyAlignment="1" applyProtection="1">
      <alignment horizontal="left" vertical="center" wrapText="1"/>
      <protection/>
    </xf>
    <xf numFmtId="9" fontId="10" fillId="0" borderId="35" xfId="82" applyFont="1" applyFill="1" applyBorder="1" applyAlignment="1" applyProtection="1">
      <alignment horizontal="left" vertical="center" wrapText="1"/>
      <protection/>
    </xf>
    <xf numFmtId="2" fontId="10" fillId="0" borderId="50" xfId="71" applyNumberFormat="1" applyFont="1" applyFill="1" applyBorder="1" applyAlignment="1" applyProtection="1">
      <alignment vertical="center" wrapText="1"/>
      <protection/>
    </xf>
    <xf numFmtId="2" fontId="10" fillId="0" borderId="50" xfId="71" applyNumberFormat="1" applyFont="1" applyFill="1" applyBorder="1" applyAlignment="1" applyProtection="1">
      <alignment horizontal="left" vertical="center" wrapText="1"/>
      <protection/>
    </xf>
    <xf numFmtId="9" fontId="72" fillId="0" borderId="75" xfId="82" applyFont="1" applyFill="1" applyBorder="1" applyAlignment="1" applyProtection="1">
      <alignment horizontal="left" vertical="center" wrapText="1"/>
      <protection/>
    </xf>
    <xf numFmtId="9" fontId="72" fillId="0" borderId="41" xfId="82" applyFont="1" applyFill="1" applyBorder="1" applyAlignment="1" applyProtection="1">
      <alignment horizontal="left" vertical="center" wrapText="1"/>
      <protection/>
    </xf>
    <xf numFmtId="9" fontId="72" fillId="0" borderId="42" xfId="82" applyFont="1" applyFill="1" applyBorder="1" applyAlignment="1" applyProtection="1">
      <alignment horizontal="left" vertical="center" wrapText="1"/>
      <protection/>
    </xf>
    <xf numFmtId="9" fontId="72" fillId="0" borderId="79" xfId="82" applyFont="1" applyFill="1" applyBorder="1" applyAlignment="1" applyProtection="1">
      <alignment horizontal="left" vertical="center" wrapText="1"/>
      <protection/>
    </xf>
    <xf numFmtId="9" fontId="72" fillId="0" borderId="34" xfId="82" applyFont="1" applyFill="1" applyBorder="1" applyAlignment="1" applyProtection="1">
      <alignment horizontal="left" vertical="center" wrapText="1"/>
      <protection/>
    </xf>
    <xf numFmtId="9" fontId="72" fillId="0" borderId="80" xfId="82" applyFont="1" applyFill="1" applyBorder="1" applyAlignment="1" applyProtection="1">
      <alignment horizontal="left" vertical="center" wrapText="1"/>
      <protection/>
    </xf>
    <xf numFmtId="9" fontId="72" fillId="0" borderId="81" xfId="82" applyFont="1" applyFill="1" applyBorder="1" applyAlignment="1" applyProtection="1">
      <alignment horizontal="left" vertical="center" wrapText="1"/>
      <protection/>
    </xf>
    <xf numFmtId="9" fontId="72" fillId="0" borderId="35" xfId="82" applyFont="1" applyFill="1" applyBorder="1" applyAlignment="1" applyProtection="1">
      <alignment horizontal="left" vertical="center" wrapText="1"/>
      <protection/>
    </xf>
    <xf numFmtId="9" fontId="16" fillId="0" borderId="75" xfId="71" applyNumberFormat="1" applyFont="1" applyBorder="1" applyAlignment="1">
      <alignment horizontal="left" vertical="center" wrapText="1"/>
      <protection/>
    </xf>
    <xf numFmtId="9" fontId="73" fillId="0" borderId="41" xfId="71" applyNumberFormat="1" applyFont="1" applyBorder="1" applyAlignment="1">
      <alignment horizontal="left" vertical="center" wrapText="1"/>
      <protection/>
    </xf>
    <xf numFmtId="9" fontId="73" fillId="0" borderId="81" xfId="71" applyNumberFormat="1" applyFont="1" applyBorder="1" applyAlignment="1">
      <alignment horizontal="left" vertical="center" wrapText="1"/>
      <protection/>
    </xf>
    <xf numFmtId="9" fontId="73" fillId="0" borderId="84" xfId="71" applyNumberFormat="1" applyFont="1" applyBorder="1" applyAlignment="1">
      <alignment horizontal="left" vertical="center" wrapText="1"/>
      <protection/>
    </xf>
    <xf numFmtId="9" fontId="73" fillId="0" borderId="0" xfId="71" applyNumberFormat="1" applyFont="1" applyAlignment="1">
      <alignment horizontal="left" vertical="center" wrapText="1"/>
      <protection/>
    </xf>
    <xf numFmtId="9" fontId="73" fillId="0" borderId="29" xfId="71" applyNumberFormat="1" applyFont="1" applyBorder="1" applyAlignment="1">
      <alignment horizontal="left" vertical="center" wrapText="1"/>
      <protection/>
    </xf>
    <xf numFmtId="0" fontId="31" fillId="0" borderId="77" xfId="0" applyFont="1" applyFill="1" applyBorder="1" applyAlignment="1">
      <alignment vertical="center" wrapText="1"/>
    </xf>
    <xf numFmtId="9" fontId="72" fillId="0" borderId="41" xfId="71" applyNumberFormat="1" applyFont="1" applyBorder="1" applyAlignment="1">
      <alignment horizontal="left" vertical="center" wrapText="1"/>
      <protection/>
    </xf>
    <xf numFmtId="9" fontId="72" fillId="0" borderId="81" xfId="71" applyNumberFormat="1" applyFont="1" applyBorder="1" applyAlignment="1">
      <alignment horizontal="left" vertical="center" wrapText="1"/>
      <protection/>
    </xf>
    <xf numFmtId="9" fontId="72" fillId="0" borderId="79" xfId="71" applyNumberFormat="1" applyFont="1" applyBorder="1" applyAlignment="1">
      <alignment horizontal="left" vertical="center" wrapText="1"/>
      <protection/>
    </xf>
    <xf numFmtId="9" fontId="72" fillId="0" borderId="34" xfId="71" applyNumberFormat="1" applyFont="1" applyBorder="1" applyAlignment="1">
      <alignment horizontal="left" vertical="center" wrapText="1"/>
      <protection/>
    </xf>
    <xf numFmtId="9" fontId="72" fillId="0" borderId="35" xfId="71" applyNumberFormat="1" applyFont="1" applyBorder="1" applyAlignment="1">
      <alignment horizontal="left" vertical="center" wrapText="1"/>
      <protection/>
    </xf>
    <xf numFmtId="9" fontId="72" fillId="0" borderId="84" xfId="71" applyNumberFormat="1" applyFont="1" applyBorder="1" applyAlignment="1">
      <alignment horizontal="left" vertical="center" wrapText="1"/>
      <protection/>
    </xf>
    <xf numFmtId="9" fontId="72" fillId="0" borderId="0" xfId="71" applyNumberFormat="1" applyFont="1" applyAlignment="1">
      <alignment horizontal="left" vertical="center" wrapText="1"/>
      <protection/>
    </xf>
    <xf numFmtId="9" fontId="72" fillId="0" borderId="29" xfId="71" applyNumberFormat="1" applyFont="1" applyBorder="1" applyAlignment="1">
      <alignment horizontal="left" vertical="center" wrapText="1"/>
      <protection/>
    </xf>
    <xf numFmtId="0" fontId="11" fillId="5" borderId="41" xfId="71" applyFont="1" applyFill="1" applyBorder="1" applyAlignment="1" applyProtection="1">
      <alignment horizontal="center" vertical="center" wrapText="1"/>
      <protection/>
    </xf>
    <xf numFmtId="0" fontId="11" fillId="5" borderId="81" xfId="71" applyFont="1" applyFill="1" applyBorder="1" applyAlignment="1" applyProtection="1">
      <alignment horizontal="center" vertical="center" wrapText="1"/>
      <protection/>
    </xf>
    <xf numFmtId="9" fontId="10" fillId="0" borderId="54" xfId="79" applyNumberFormat="1" applyFont="1" applyFill="1" applyBorder="1" applyAlignment="1" applyProtection="1">
      <alignment horizontal="center" vertical="center" wrapText="1"/>
      <protection/>
    </xf>
    <xf numFmtId="9" fontId="10" fillId="0" borderId="16" xfId="79" applyNumberFormat="1" applyFont="1" applyFill="1" applyBorder="1" applyAlignment="1" applyProtection="1">
      <alignment horizontal="center" vertical="center" wrapText="1"/>
      <protection/>
    </xf>
    <xf numFmtId="0" fontId="10" fillId="0" borderId="75" xfId="71" applyFont="1" applyBorder="1" applyAlignment="1">
      <alignment horizontal="left" vertical="center" wrapText="1"/>
      <protection/>
    </xf>
    <xf numFmtId="0" fontId="10" fillId="0" borderId="41" xfId="71" applyFont="1" applyBorder="1" applyAlignment="1">
      <alignment horizontal="left" vertical="center" wrapText="1"/>
      <protection/>
    </xf>
    <xf numFmtId="0" fontId="10" fillId="0" borderId="81" xfId="71" applyFont="1" applyBorder="1" applyAlignment="1">
      <alignment horizontal="left" vertical="center" wrapText="1"/>
      <protection/>
    </xf>
    <xf numFmtId="0" fontId="10" fillId="0" borderId="84" xfId="71" applyFont="1" applyBorder="1" applyAlignment="1">
      <alignment horizontal="left" vertical="center" wrapText="1"/>
      <protection/>
    </xf>
    <xf numFmtId="0" fontId="10" fillId="0" borderId="0" xfId="71" applyFont="1" applyBorder="1" applyAlignment="1">
      <alignment horizontal="left" vertical="center" wrapText="1"/>
      <protection/>
    </xf>
    <xf numFmtId="0" fontId="10" fillId="0" borderId="29" xfId="71" applyFont="1" applyBorder="1" applyAlignment="1">
      <alignment horizontal="left" vertical="center" wrapText="1"/>
      <protection/>
    </xf>
    <xf numFmtId="0" fontId="0" fillId="0" borderId="77" xfId="0" applyFont="1" applyFill="1" applyBorder="1" applyAlignment="1">
      <alignment horizontal="left" vertical="center" wrapText="1"/>
    </xf>
    <xf numFmtId="9" fontId="10" fillId="0" borderId="22" xfId="79" applyNumberFormat="1" applyFont="1" applyFill="1" applyBorder="1" applyAlignment="1" applyProtection="1">
      <alignment horizontal="center" vertical="center" wrapText="1"/>
      <protection/>
    </xf>
    <xf numFmtId="9" fontId="10" fillId="0" borderId="78" xfId="79" applyNumberFormat="1" applyFont="1" applyFill="1" applyBorder="1" applyAlignment="1" applyProtection="1">
      <alignment horizontal="center" vertical="center" wrapText="1"/>
      <protection/>
    </xf>
    <xf numFmtId="9" fontId="73" fillId="0" borderId="79" xfId="71" applyNumberFormat="1" applyFont="1" applyBorder="1" applyAlignment="1">
      <alignment horizontal="left" vertical="center" wrapText="1"/>
      <protection/>
    </xf>
    <xf numFmtId="9" fontId="73" fillId="0" borderId="34" xfId="71" applyNumberFormat="1" applyFont="1" applyBorder="1" applyAlignment="1">
      <alignment horizontal="left" vertical="center" wrapText="1"/>
      <protection/>
    </xf>
    <xf numFmtId="9" fontId="73" fillId="0" borderId="35" xfId="71" applyNumberFormat="1" applyFont="1" applyBorder="1" applyAlignment="1">
      <alignment horizontal="left" vertical="center" wrapText="1"/>
      <protection/>
    </xf>
    <xf numFmtId="0" fontId="16" fillId="43" borderId="75" xfId="0" applyFont="1" applyFill="1" applyBorder="1" applyAlignment="1">
      <alignment horizontal="left" vertical="center" wrapText="1"/>
    </xf>
    <xf numFmtId="0" fontId="76" fillId="43" borderId="41" xfId="0" applyFont="1" applyFill="1" applyBorder="1" applyAlignment="1">
      <alignment horizontal="left" vertical="center" wrapText="1"/>
    </xf>
    <xf numFmtId="0" fontId="76" fillId="43" borderId="81" xfId="0" applyFont="1" applyFill="1" applyBorder="1" applyAlignment="1">
      <alignment horizontal="left" vertical="center" wrapText="1"/>
    </xf>
    <xf numFmtId="0" fontId="76" fillId="43" borderId="39" xfId="0" applyFont="1" applyFill="1" applyBorder="1" applyAlignment="1">
      <alignment horizontal="left" vertical="center" wrapText="1"/>
    </xf>
    <xf numFmtId="0" fontId="76" fillId="43" borderId="15" xfId="0" applyFont="1" applyFill="1" applyBorder="1" applyAlignment="1">
      <alignment horizontal="left" vertical="center" wrapText="1"/>
    </xf>
    <xf numFmtId="0" fontId="76" fillId="43" borderId="19" xfId="0" applyFont="1" applyFill="1" applyBorder="1" applyAlignment="1">
      <alignment horizontal="left" vertical="center" wrapText="1"/>
    </xf>
    <xf numFmtId="9" fontId="72" fillId="0" borderId="75" xfId="71" applyNumberFormat="1" applyFont="1" applyBorder="1" applyAlignment="1">
      <alignment horizontal="left" vertical="center" wrapText="1"/>
      <protection/>
    </xf>
    <xf numFmtId="9" fontId="73" fillId="0" borderId="41" xfId="82" applyFont="1" applyFill="1" applyBorder="1" applyAlignment="1" applyProtection="1">
      <alignment horizontal="left" vertical="center" wrapText="1"/>
      <protection/>
    </xf>
    <xf numFmtId="9" fontId="73" fillId="0" borderId="42" xfId="82" applyFont="1" applyFill="1" applyBorder="1" applyAlignment="1" applyProtection="1">
      <alignment horizontal="left" vertical="center" wrapText="1"/>
      <protection/>
    </xf>
    <xf numFmtId="9" fontId="73" fillId="0" borderId="79" xfId="82" applyFont="1" applyFill="1" applyBorder="1" applyAlignment="1" applyProtection="1">
      <alignment horizontal="left" vertical="center" wrapText="1"/>
      <protection/>
    </xf>
    <xf numFmtId="9" fontId="73" fillId="0" borderId="34" xfId="82" applyFont="1" applyFill="1" applyBorder="1" applyAlignment="1" applyProtection="1">
      <alignment horizontal="left" vertical="center" wrapText="1"/>
      <protection/>
    </xf>
    <xf numFmtId="9" fontId="73" fillId="0" borderId="80" xfId="82" applyFont="1" applyFill="1" applyBorder="1" applyAlignment="1" applyProtection="1">
      <alignment horizontal="left" vertical="center" wrapText="1"/>
      <protection/>
    </xf>
    <xf numFmtId="2" fontId="10" fillId="0" borderId="77" xfId="71" applyNumberFormat="1" applyFont="1" applyFill="1" applyBorder="1" applyAlignment="1" applyProtection="1">
      <alignment horizontal="left" vertical="center" wrapText="1"/>
      <protection/>
    </xf>
    <xf numFmtId="9" fontId="10" fillId="0" borderId="75" xfId="71" applyNumberFormat="1" applyFont="1" applyBorder="1" applyAlignment="1">
      <alignment vertical="center" wrapText="1"/>
      <protection/>
    </xf>
    <xf numFmtId="9" fontId="10" fillId="0" borderId="41" xfId="71" applyNumberFormat="1" applyFont="1" applyBorder="1" applyAlignment="1">
      <alignment vertical="center" wrapText="1"/>
      <protection/>
    </xf>
    <xf numFmtId="9" fontId="10" fillId="0" borderId="81" xfId="71" applyNumberFormat="1" applyFont="1" applyBorder="1" applyAlignment="1">
      <alignment vertical="center" wrapText="1"/>
      <protection/>
    </xf>
    <xf numFmtId="9" fontId="10" fillId="0" borderId="84" xfId="71" applyNumberFormat="1" applyFont="1" applyBorder="1" applyAlignment="1">
      <alignment vertical="center" wrapText="1"/>
      <protection/>
    </xf>
    <xf numFmtId="9" fontId="10" fillId="0" borderId="0" xfId="71" applyNumberFormat="1" applyFont="1" applyAlignment="1">
      <alignment vertical="center" wrapText="1"/>
      <protection/>
    </xf>
    <xf numFmtId="9" fontId="10" fillId="0" borderId="29" xfId="71" applyNumberFormat="1" applyFont="1" applyBorder="1" applyAlignment="1">
      <alignment vertical="center" wrapText="1"/>
      <protection/>
    </xf>
    <xf numFmtId="9" fontId="10" fillId="0" borderId="79" xfId="71" applyNumberFormat="1" applyFont="1" applyBorder="1" applyAlignment="1">
      <alignment vertical="center" wrapText="1"/>
      <protection/>
    </xf>
    <xf numFmtId="9" fontId="10" fillId="0" borderId="34" xfId="71" applyNumberFormat="1" applyFont="1" applyBorder="1" applyAlignment="1">
      <alignment vertical="center" wrapText="1"/>
      <protection/>
    </xf>
    <xf numFmtId="9" fontId="10" fillId="0" borderId="35" xfId="71" applyNumberFormat="1" applyFont="1" applyBorder="1" applyAlignment="1">
      <alignment vertical="center" wrapText="1"/>
      <protection/>
    </xf>
    <xf numFmtId="0" fontId="74" fillId="11" borderId="14" xfId="0" applyFont="1" applyFill="1" applyBorder="1" applyAlignment="1">
      <alignment horizontal="center" vertical="center"/>
    </xf>
    <xf numFmtId="0" fontId="74" fillId="11" borderId="76" xfId="0" applyFont="1" applyFill="1" applyBorder="1" applyAlignment="1">
      <alignment horizontal="center" vertical="center"/>
    </xf>
    <xf numFmtId="0" fontId="74" fillId="11" borderId="17" xfId="0" applyFont="1" applyFill="1" applyBorder="1" applyAlignment="1">
      <alignment horizontal="center" vertical="center"/>
    </xf>
    <xf numFmtId="0" fontId="74" fillId="11" borderId="13" xfId="0" applyFont="1" applyFill="1" applyBorder="1" applyAlignment="1">
      <alignment horizontal="center" vertical="center"/>
    </xf>
    <xf numFmtId="0" fontId="74" fillId="0" borderId="13" xfId="0" applyFont="1" applyFill="1" applyBorder="1" applyAlignment="1">
      <alignment horizontal="center" vertical="center" wrapText="1"/>
    </xf>
    <xf numFmtId="0" fontId="74" fillId="11" borderId="14" xfId="0" applyFont="1" applyFill="1" applyBorder="1" applyAlignment="1">
      <alignment horizontal="left" vertical="center"/>
    </xf>
    <xf numFmtId="0" fontId="74" fillId="11" borderId="76" xfId="0" applyFont="1" applyFill="1" applyBorder="1" applyAlignment="1">
      <alignment horizontal="left" vertical="center"/>
    </xf>
    <xf numFmtId="0" fontId="74" fillId="11" borderId="17" xfId="0" applyFont="1" applyFill="1" applyBorder="1" applyAlignment="1">
      <alignment horizontal="left" vertical="center"/>
    </xf>
    <xf numFmtId="0" fontId="72" fillId="0" borderId="39" xfId="0" applyFont="1" applyBorder="1" applyAlignment="1">
      <alignment horizontal="center" vertical="center"/>
    </xf>
    <xf numFmtId="0" fontId="72" fillId="0" borderId="15" xfId="0" applyFont="1" applyBorder="1" applyAlignment="1">
      <alignment horizontal="center" vertical="center"/>
    </xf>
    <xf numFmtId="0" fontId="72" fillId="0" borderId="76" xfId="0" applyFont="1" applyBorder="1" applyAlignment="1">
      <alignment horizontal="center" vertical="center"/>
    </xf>
    <xf numFmtId="0" fontId="72" fillId="0" borderId="17" xfId="0" applyFont="1" applyBorder="1" applyAlignment="1">
      <alignment horizontal="center" vertical="center"/>
    </xf>
    <xf numFmtId="0" fontId="72" fillId="0" borderId="14" xfId="0" applyFont="1" applyBorder="1" applyAlignment="1">
      <alignment horizontal="center" vertical="center"/>
    </xf>
    <xf numFmtId="0" fontId="11" fillId="41" borderId="13" xfId="71" applyFont="1" applyFill="1" applyBorder="1" applyAlignment="1">
      <alignment horizontal="center" vertical="center" wrapText="1"/>
      <protection/>
    </xf>
    <xf numFmtId="0" fontId="74" fillId="11" borderId="22" xfId="0" applyFont="1" applyFill="1" applyBorder="1" applyAlignment="1">
      <alignment horizontal="center" vertical="center" wrapText="1"/>
    </xf>
    <xf numFmtId="0" fontId="74" fillId="11" borderId="54" xfId="0" applyFont="1" applyFill="1" applyBorder="1" applyAlignment="1">
      <alignment horizontal="center" vertical="center" wrapText="1"/>
    </xf>
    <xf numFmtId="0" fontId="74" fillId="11" borderId="16" xfId="0" applyFont="1" applyFill="1" applyBorder="1" applyAlignment="1">
      <alignment horizontal="center" vertical="center" wrapText="1"/>
    </xf>
    <xf numFmtId="0" fontId="11" fillId="38" borderId="13" xfId="71" applyFont="1" applyFill="1" applyBorder="1" applyAlignment="1">
      <alignment horizontal="left" vertical="center" wrapText="1"/>
      <protection/>
    </xf>
    <xf numFmtId="0" fontId="74" fillId="11" borderId="75" xfId="0" applyFont="1" applyFill="1" applyBorder="1" applyAlignment="1">
      <alignment horizontal="center" vertical="center"/>
    </xf>
    <xf numFmtId="0" fontId="74" fillId="11" borderId="41" xfId="0" applyFont="1" applyFill="1" applyBorder="1" applyAlignment="1">
      <alignment horizontal="center" vertical="center"/>
    </xf>
    <xf numFmtId="0" fontId="74" fillId="11" borderId="42" xfId="0" applyFont="1" applyFill="1" applyBorder="1" applyAlignment="1">
      <alignment horizontal="center" vertical="center"/>
    </xf>
    <xf numFmtId="0" fontId="74" fillId="11" borderId="84" xfId="0" applyFont="1" applyFill="1" applyBorder="1" applyAlignment="1">
      <alignment horizontal="center" vertical="center"/>
    </xf>
    <xf numFmtId="0" fontId="74" fillId="11" borderId="0" xfId="0" applyFont="1" applyFill="1" applyBorder="1" applyAlignment="1">
      <alignment horizontal="center" vertical="center"/>
    </xf>
    <xf numFmtId="0" fontId="74" fillId="11" borderId="43" xfId="0" applyFont="1" applyFill="1" applyBorder="1" applyAlignment="1">
      <alignment horizontal="center" vertical="center"/>
    </xf>
    <xf numFmtId="0" fontId="74" fillId="11" borderId="39" xfId="0" applyFont="1" applyFill="1" applyBorder="1" applyAlignment="1">
      <alignment horizontal="center" vertical="center"/>
    </xf>
    <xf numFmtId="0" fontId="74" fillId="11" borderId="15" xfId="0" applyFont="1" applyFill="1" applyBorder="1" applyAlignment="1">
      <alignment horizontal="center" vertical="center"/>
    </xf>
    <xf numFmtId="0" fontId="74" fillId="11" borderId="44" xfId="0" applyFont="1" applyFill="1" applyBorder="1" applyAlignment="1">
      <alignment horizontal="center" vertical="center"/>
    </xf>
    <xf numFmtId="0" fontId="74" fillId="41" borderId="13" xfId="71" applyFont="1" applyFill="1" applyBorder="1" applyAlignment="1">
      <alignment horizontal="center" vertical="center" wrapText="1"/>
      <protection/>
    </xf>
    <xf numFmtId="0" fontId="72" fillId="0" borderId="14" xfId="0" applyFont="1" applyBorder="1" applyAlignment="1">
      <alignment horizontal="left" vertical="center"/>
    </xf>
    <xf numFmtId="0" fontId="72" fillId="0" borderId="76" xfId="0" applyFont="1" applyBorder="1" applyAlignment="1">
      <alignment horizontal="left" vertical="center"/>
    </xf>
    <xf numFmtId="0" fontId="72" fillId="0" borderId="17" xfId="0" applyFont="1" applyBorder="1" applyAlignment="1">
      <alignment horizontal="left" vertical="center"/>
    </xf>
    <xf numFmtId="0" fontId="74" fillId="11" borderId="14" xfId="0" applyFont="1" applyFill="1" applyBorder="1" applyAlignment="1">
      <alignment horizontal="center" vertical="center" wrapText="1"/>
    </xf>
    <xf numFmtId="0" fontId="74" fillId="11" borderId="76" xfId="0" applyFont="1" applyFill="1" applyBorder="1" applyAlignment="1">
      <alignment horizontal="center" vertical="center" wrapText="1"/>
    </xf>
    <xf numFmtId="0" fontId="74" fillId="11" borderId="17"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74" fillId="0" borderId="13" xfId="0" applyFont="1" applyBorder="1" applyAlignment="1">
      <alignment horizontal="left" vertical="center" wrapText="1"/>
    </xf>
    <xf numFmtId="0" fontId="74" fillId="0" borderId="39" xfId="0" applyFont="1" applyBorder="1" applyAlignment="1">
      <alignment horizontal="center" vertical="center"/>
    </xf>
    <xf numFmtId="0" fontId="74" fillId="0" borderId="15" xfId="0" applyFont="1" applyBorder="1" applyAlignment="1">
      <alignment horizontal="center" vertical="center"/>
    </xf>
    <xf numFmtId="0" fontId="74" fillId="0" borderId="44" xfId="0" applyFont="1" applyBorder="1" applyAlignment="1">
      <alignment horizontal="center" vertical="center"/>
    </xf>
    <xf numFmtId="0" fontId="74" fillId="11" borderId="39" xfId="0" applyFont="1" applyFill="1" applyBorder="1" applyAlignment="1">
      <alignment horizontal="left" vertical="center"/>
    </xf>
    <xf numFmtId="0" fontId="74" fillId="11" borderId="15" xfId="0" applyFont="1" applyFill="1" applyBorder="1" applyAlignment="1">
      <alignment horizontal="left" vertical="center"/>
    </xf>
    <xf numFmtId="0" fontId="74" fillId="11" borderId="44" xfId="0" applyFont="1" applyFill="1" applyBorder="1" applyAlignment="1">
      <alignment horizontal="left" vertical="center"/>
    </xf>
    <xf numFmtId="0" fontId="74" fillId="0" borderId="14" xfId="0" applyFont="1" applyFill="1" applyBorder="1" applyAlignment="1">
      <alignment horizontal="center" vertical="center"/>
    </xf>
    <xf numFmtId="0" fontId="74" fillId="0" borderId="76" xfId="0" applyFont="1" applyFill="1" applyBorder="1" applyAlignment="1">
      <alignment horizontal="center" vertical="center"/>
    </xf>
    <xf numFmtId="0" fontId="74" fillId="0" borderId="17" xfId="0" applyFont="1" applyFill="1" applyBorder="1" applyAlignment="1">
      <alignment horizontal="center" vertical="center"/>
    </xf>
    <xf numFmtId="0" fontId="74" fillId="0" borderId="75" xfId="0" applyFont="1" applyBorder="1" applyAlignment="1">
      <alignment horizontal="center" vertical="center"/>
    </xf>
    <xf numFmtId="0" fontId="74" fillId="0" borderId="41" xfId="0" applyFont="1" applyBorder="1" applyAlignment="1">
      <alignment horizontal="center" vertical="center"/>
    </xf>
    <xf numFmtId="0" fontId="74" fillId="0" borderId="42" xfId="0" applyFont="1" applyBorder="1" applyAlignment="1">
      <alignment horizontal="center" vertical="center"/>
    </xf>
    <xf numFmtId="0" fontId="11" fillId="11" borderId="14" xfId="0" applyFont="1" applyFill="1" applyBorder="1" applyAlignment="1">
      <alignment horizontal="center" vertical="center" wrapText="1"/>
    </xf>
    <xf numFmtId="0" fontId="11" fillId="11" borderId="76"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11" borderId="14" xfId="0" applyFont="1" applyFill="1" applyBorder="1" applyAlignment="1">
      <alignment horizontal="left" vertical="center" wrapText="1"/>
    </xf>
    <xf numFmtId="0" fontId="11" fillId="11" borderId="76" xfId="0" applyFont="1" applyFill="1" applyBorder="1" applyAlignment="1">
      <alignment horizontal="left" vertical="center" wrapText="1"/>
    </xf>
    <xf numFmtId="0" fontId="11" fillId="11" borderId="17" xfId="0" applyFont="1" applyFill="1" applyBorder="1" applyAlignment="1">
      <alignment horizontal="left" vertical="center" wrapText="1"/>
    </xf>
    <xf numFmtId="0" fontId="11" fillId="11" borderId="22"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2" fillId="38" borderId="16" xfId="0" applyFont="1" applyFill="1" applyBorder="1" applyAlignment="1">
      <alignment horizontal="center" vertical="center"/>
    </xf>
    <xf numFmtId="0" fontId="12" fillId="38" borderId="13" xfId="0" applyFont="1" applyFill="1" applyBorder="1" applyAlignment="1">
      <alignment horizontal="center" vertical="center"/>
    </xf>
    <xf numFmtId="0" fontId="11" fillId="11" borderId="13" xfId="0" applyFont="1" applyFill="1" applyBorder="1" applyAlignment="1">
      <alignment horizontal="left" vertical="center"/>
    </xf>
    <xf numFmtId="0" fontId="11" fillId="11" borderId="13" xfId="0" applyFont="1" applyFill="1" applyBorder="1" applyAlignment="1">
      <alignment horizontal="center" vertical="center"/>
    </xf>
    <xf numFmtId="0" fontId="74" fillId="0" borderId="75" xfId="0" applyFont="1" applyBorder="1" applyAlignment="1">
      <alignment vertical="center" wrapText="1"/>
    </xf>
    <xf numFmtId="0" fontId="74" fillId="0" borderId="41" xfId="0" applyFont="1" applyBorder="1" applyAlignment="1">
      <alignment vertical="center" wrapText="1"/>
    </xf>
    <xf numFmtId="0" fontId="74" fillId="0" borderId="42" xfId="0" applyFont="1" applyBorder="1" applyAlignment="1">
      <alignment vertical="center" wrapText="1"/>
    </xf>
    <xf numFmtId="0" fontId="74" fillId="0" borderId="13" xfId="0" applyFont="1" applyBorder="1" applyAlignment="1">
      <alignment horizontal="center" vertical="center"/>
    </xf>
    <xf numFmtId="0" fontId="11" fillId="0" borderId="13" xfId="0" applyFont="1" applyBorder="1" applyAlignment="1">
      <alignment vertical="center" wrapText="1"/>
    </xf>
    <xf numFmtId="0" fontId="11" fillId="0" borderId="13" xfId="0" applyFont="1" applyFill="1" applyBorder="1" applyAlignment="1">
      <alignment vertical="center" wrapText="1"/>
    </xf>
    <xf numFmtId="0" fontId="10" fillId="38" borderId="14"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74" fillId="17" borderId="14" xfId="0" applyFont="1" applyFill="1" applyBorder="1" applyAlignment="1">
      <alignment horizontal="center" vertical="center"/>
    </xf>
    <xf numFmtId="0" fontId="74" fillId="17" borderId="17" xfId="0" applyFont="1" applyFill="1" applyBorder="1" applyAlignment="1">
      <alignment horizontal="center" vertical="center"/>
    </xf>
    <xf numFmtId="0" fontId="74" fillId="0" borderId="14" xfId="0" applyFont="1" applyFill="1" applyBorder="1" applyAlignment="1">
      <alignment horizontal="left" vertical="center" wrapText="1"/>
    </xf>
    <xf numFmtId="0" fontId="74" fillId="0" borderId="17" xfId="0" applyFont="1" applyFill="1" applyBorder="1" applyAlignment="1">
      <alignment horizontal="left" vertical="center" wrapText="1"/>
    </xf>
    <xf numFmtId="0" fontId="72" fillId="0" borderId="22" xfId="0" applyFont="1" applyFill="1" applyBorder="1" applyAlignment="1">
      <alignment horizontal="left" vertical="center" wrapText="1"/>
    </xf>
    <xf numFmtId="0" fontId="72" fillId="0" borderId="54" xfId="0" applyFont="1" applyFill="1" applyBorder="1" applyAlignment="1">
      <alignment horizontal="left" vertical="center" wrapText="1"/>
    </xf>
    <xf numFmtId="0" fontId="72" fillId="0" borderId="16" xfId="0" applyFont="1" applyFill="1" applyBorder="1" applyAlignment="1">
      <alignment horizontal="left" vertical="center" wrapText="1"/>
    </xf>
    <xf numFmtId="175" fontId="72" fillId="0" borderId="75" xfId="60" applyFont="1" applyFill="1" applyBorder="1" applyAlignment="1">
      <alignment horizontal="left" vertical="center"/>
    </xf>
    <xf numFmtId="175" fontId="72" fillId="0" borderId="84" xfId="60" applyFont="1" applyFill="1" applyBorder="1" applyAlignment="1">
      <alignment horizontal="left" vertical="center"/>
    </xf>
    <xf numFmtId="175" fontId="72" fillId="0" borderId="39" xfId="60" applyFont="1" applyFill="1" applyBorder="1" applyAlignment="1">
      <alignment horizontal="left" vertical="center"/>
    </xf>
    <xf numFmtId="0" fontId="0" fillId="0" borderId="43" xfId="0" applyBorder="1" applyAlignment="1">
      <alignment horizontal="center"/>
    </xf>
    <xf numFmtId="0" fontId="0" fillId="37" borderId="43" xfId="0" applyFill="1" applyBorder="1" applyAlignment="1">
      <alignment horizontal="center"/>
    </xf>
    <xf numFmtId="0" fontId="0" fillId="3" borderId="13" xfId="0" applyFill="1"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62" xfId="0" applyBorder="1" applyAlignment="1">
      <alignment horizontal="center"/>
    </xf>
    <xf numFmtId="0" fontId="0" fillId="0" borderId="26" xfId="0" applyBorder="1" applyAlignment="1">
      <alignment horizontal="center"/>
    </xf>
    <xf numFmtId="0" fontId="0" fillId="0" borderId="27" xfId="0" applyBorder="1" applyAlignment="1">
      <alignment horizontal="center"/>
    </xf>
  </cellXfs>
  <cellStyles count="79">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a"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2" xfId="61"/>
    <cellStyle name="Currency" xfId="62"/>
    <cellStyle name="Currency [0]" xfId="63"/>
    <cellStyle name="Moneda 130" xfId="64"/>
    <cellStyle name="Moneda 2" xfId="65"/>
    <cellStyle name="Moneda 2 2" xfId="66"/>
    <cellStyle name="Moneda 23" xfId="67"/>
    <cellStyle name="Moneda 3" xfId="68"/>
    <cellStyle name="Neutral" xfId="69"/>
    <cellStyle name="Neutral 2" xfId="70"/>
    <cellStyle name="Normal 2" xfId="71"/>
    <cellStyle name="Normal 2 2" xfId="72"/>
    <cellStyle name="Normal 2 3" xfId="73"/>
    <cellStyle name="Normal 3" xfId="74"/>
    <cellStyle name="Normal 3 2" xfId="75"/>
    <cellStyle name="Normal 4" xfId="76"/>
    <cellStyle name="Normal 6 2" xfId="77"/>
    <cellStyle name="Notas" xfId="78"/>
    <cellStyle name="Percent" xfId="79"/>
    <cellStyle name="Porcentaje 2" xfId="80"/>
    <cellStyle name="Porcentaje 3" xfId="81"/>
    <cellStyle name="Porcentual 2" xfId="82"/>
    <cellStyle name="Salida" xfId="83"/>
    <cellStyle name="Texto de advertencia" xfId="84"/>
    <cellStyle name="Texto de inicio" xfId="85"/>
    <cellStyle name="Texto de la columna A" xfId="86"/>
    <cellStyle name="Texto explicativo" xfId="87"/>
    <cellStyle name="Título" xfId="88"/>
    <cellStyle name="Título 2" xfId="89"/>
    <cellStyle name="Título 3" xfId="90"/>
    <cellStyle name="Título 4" xfId="91"/>
    <cellStyle name="Total"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76200</xdr:rowOff>
    </xdr:from>
    <xdr:to>
      <xdr:col>0</xdr:col>
      <xdr:colOff>1219200</xdr:colOff>
      <xdr:row>3</xdr:row>
      <xdr:rowOff>104775</xdr:rowOff>
    </xdr:to>
    <xdr:pic>
      <xdr:nvPicPr>
        <xdr:cNvPr id="1" name="Picture 47"/>
        <xdr:cNvPicPr preferRelativeResize="1">
          <a:picLocks noChangeAspect="1"/>
        </xdr:cNvPicPr>
      </xdr:nvPicPr>
      <xdr:blipFill>
        <a:blip r:embed="rId1"/>
        <a:stretch>
          <a:fillRect/>
        </a:stretch>
      </xdr:blipFill>
      <xdr:spPr>
        <a:xfrm>
          <a:off x="428625" y="76200"/>
          <a:ext cx="790575" cy="11334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76200</xdr:rowOff>
    </xdr:from>
    <xdr:to>
      <xdr:col>0</xdr:col>
      <xdr:colOff>1219200</xdr:colOff>
      <xdr:row>3</xdr:row>
      <xdr:rowOff>104775</xdr:rowOff>
    </xdr:to>
    <xdr:pic>
      <xdr:nvPicPr>
        <xdr:cNvPr id="1" name="Picture 47"/>
        <xdr:cNvPicPr preferRelativeResize="1">
          <a:picLocks noChangeAspect="1"/>
        </xdr:cNvPicPr>
      </xdr:nvPicPr>
      <xdr:blipFill>
        <a:blip r:embed="rId1"/>
        <a:stretch>
          <a:fillRect/>
        </a:stretch>
      </xdr:blipFill>
      <xdr:spPr>
        <a:xfrm>
          <a:off x="428625" y="76200"/>
          <a:ext cx="790575"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76200</xdr:rowOff>
    </xdr:from>
    <xdr:to>
      <xdr:col>0</xdr:col>
      <xdr:colOff>1219200</xdr:colOff>
      <xdr:row>3</xdr:row>
      <xdr:rowOff>104775</xdr:rowOff>
    </xdr:to>
    <xdr:pic>
      <xdr:nvPicPr>
        <xdr:cNvPr id="1" name="Picture 47"/>
        <xdr:cNvPicPr preferRelativeResize="1">
          <a:picLocks noChangeAspect="1"/>
        </xdr:cNvPicPr>
      </xdr:nvPicPr>
      <xdr:blipFill>
        <a:blip r:embed="rId1"/>
        <a:stretch>
          <a:fillRect/>
        </a:stretch>
      </xdr:blipFill>
      <xdr:spPr>
        <a:xfrm>
          <a:off x="428625" y="76200"/>
          <a:ext cx="790575" cy="1133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76200</xdr:rowOff>
    </xdr:from>
    <xdr:to>
      <xdr:col>0</xdr:col>
      <xdr:colOff>1219200</xdr:colOff>
      <xdr:row>3</xdr:row>
      <xdr:rowOff>104775</xdr:rowOff>
    </xdr:to>
    <xdr:pic>
      <xdr:nvPicPr>
        <xdr:cNvPr id="1" name="Picture 47"/>
        <xdr:cNvPicPr preferRelativeResize="1">
          <a:picLocks noChangeAspect="1"/>
        </xdr:cNvPicPr>
      </xdr:nvPicPr>
      <xdr:blipFill>
        <a:blip r:embed="rId1"/>
        <a:stretch>
          <a:fillRect/>
        </a:stretch>
      </xdr:blipFill>
      <xdr:spPr>
        <a:xfrm>
          <a:off x="428625" y="76200"/>
          <a:ext cx="790575" cy="1133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76200</xdr:rowOff>
    </xdr:from>
    <xdr:to>
      <xdr:col>0</xdr:col>
      <xdr:colOff>1219200</xdr:colOff>
      <xdr:row>3</xdr:row>
      <xdr:rowOff>104775</xdr:rowOff>
    </xdr:to>
    <xdr:pic>
      <xdr:nvPicPr>
        <xdr:cNvPr id="1" name="Picture 47"/>
        <xdr:cNvPicPr preferRelativeResize="1">
          <a:picLocks noChangeAspect="1"/>
        </xdr:cNvPicPr>
      </xdr:nvPicPr>
      <xdr:blipFill>
        <a:blip r:embed="rId1"/>
        <a:stretch>
          <a:fillRect/>
        </a:stretch>
      </xdr:blipFill>
      <xdr:spPr>
        <a:xfrm>
          <a:off x="428625" y="76200"/>
          <a:ext cx="790575" cy="1133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76200</xdr:rowOff>
    </xdr:from>
    <xdr:to>
      <xdr:col>0</xdr:col>
      <xdr:colOff>1219200</xdr:colOff>
      <xdr:row>3</xdr:row>
      <xdr:rowOff>104775</xdr:rowOff>
    </xdr:to>
    <xdr:pic>
      <xdr:nvPicPr>
        <xdr:cNvPr id="1" name="Picture 47"/>
        <xdr:cNvPicPr preferRelativeResize="1">
          <a:picLocks noChangeAspect="1"/>
        </xdr:cNvPicPr>
      </xdr:nvPicPr>
      <xdr:blipFill>
        <a:blip r:embed="rId1"/>
        <a:stretch>
          <a:fillRect/>
        </a:stretch>
      </xdr:blipFill>
      <xdr:spPr>
        <a:xfrm>
          <a:off x="428625" y="76200"/>
          <a:ext cx="790575" cy="1133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76200</xdr:rowOff>
    </xdr:from>
    <xdr:to>
      <xdr:col>0</xdr:col>
      <xdr:colOff>1219200</xdr:colOff>
      <xdr:row>3</xdr:row>
      <xdr:rowOff>104775</xdr:rowOff>
    </xdr:to>
    <xdr:pic>
      <xdr:nvPicPr>
        <xdr:cNvPr id="1" name="Picture 47"/>
        <xdr:cNvPicPr preferRelativeResize="1">
          <a:picLocks noChangeAspect="1"/>
        </xdr:cNvPicPr>
      </xdr:nvPicPr>
      <xdr:blipFill>
        <a:blip r:embed="rId1"/>
        <a:stretch>
          <a:fillRect/>
        </a:stretch>
      </xdr:blipFill>
      <xdr:spPr>
        <a:xfrm>
          <a:off x="428625" y="76200"/>
          <a:ext cx="790575" cy="1133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76200</xdr:rowOff>
    </xdr:from>
    <xdr:to>
      <xdr:col>0</xdr:col>
      <xdr:colOff>1219200</xdr:colOff>
      <xdr:row>3</xdr:row>
      <xdr:rowOff>104775</xdr:rowOff>
    </xdr:to>
    <xdr:pic>
      <xdr:nvPicPr>
        <xdr:cNvPr id="1" name="Picture 47"/>
        <xdr:cNvPicPr preferRelativeResize="1">
          <a:picLocks noChangeAspect="1"/>
        </xdr:cNvPicPr>
      </xdr:nvPicPr>
      <xdr:blipFill>
        <a:blip r:embed="rId1"/>
        <a:stretch>
          <a:fillRect/>
        </a:stretch>
      </xdr:blipFill>
      <xdr:spPr>
        <a:xfrm>
          <a:off x="428625" y="76200"/>
          <a:ext cx="790575" cy="1133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76200</xdr:rowOff>
    </xdr:from>
    <xdr:to>
      <xdr:col>0</xdr:col>
      <xdr:colOff>1219200</xdr:colOff>
      <xdr:row>3</xdr:row>
      <xdr:rowOff>104775</xdr:rowOff>
    </xdr:to>
    <xdr:pic>
      <xdr:nvPicPr>
        <xdr:cNvPr id="1" name="Picture 47"/>
        <xdr:cNvPicPr preferRelativeResize="1">
          <a:picLocks noChangeAspect="1"/>
        </xdr:cNvPicPr>
      </xdr:nvPicPr>
      <xdr:blipFill>
        <a:blip r:embed="rId1"/>
        <a:stretch>
          <a:fillRect/>
        </a:stretch>
      </xdr:blipFill>
      <xdr:spPr>
        <a:xfrm>
          <a:off x="428625" y="76200"/>
          <a:ext cx="790575" cy="11334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76200</xdr:rowOff>
    </xdr:from>
    <xdr:to>
      <xdr:col>0</xdr:col>
      <xdr:colOff>1219200</xdr:colOff>
      <xdr:row>3</xdr:row>
      <xdr:rowOff>104775</xdr:rowOff>
    </xdr:to>
    <xdr:pic>
      <xdr:nvPicPr>
        <xdr:cNvPr id="1" name="Picture 47"/>
        <xdr:cNvPicPr preferRelativeResize="1">
          <a:picLocks noChangeAspect="1"/>
        </xdr:cNvPicPr>
      </xdr:nvPicPr>
      <xdr:blipFill>
        <a:blip r:embed="rId1"/>
        <a:stretch>
          <a:fillRect/>
        </a:stretch>
      </xdr:blipFill>
      <xdr:spPr>
        <a:xfrm>
          <a:off x="428625" y="76200"/>
          <a:ext cx="79057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AO45"/>
  <sheetViews>
    <sheetView showGridLines="0" tabSelected="1" zoomScale="60" zoomScaleNormal="60" zoomScaleSheetLayoutView="50" workbookViewId="0" topLeftCell="A10">
      <selection activeCell="A7" sqref="A7:B9"/>
    </sheetView>
  </sheetViews>
  <sheetFormatPr defaultColWidth="8.8515625" defaultRowHeight="15"/>
  <cols>
    <col min="1" max="1" width="38.421875" style="52" customWidth="1"/>
    <col min="2" max="2" width="15.421875" style="52" customWidth="1"/>
    <col min="3" max="14" width="20.7109375" style="52" customWidth="1"/>
    <col min="15" max="15" width="21.8515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8.8515625" style="52" customWidth="1"/>
    <col min="41" max="41" width="18.421875" style="52" bestFit="1" customWidth="1"/>
    <col min="42" max="42" width="16.140625" style="52" customWidth="1"/>
    <col min="43" max="16384" width="8.8515625" style="52" customWidth="1"/>
  </cols>
  <sheetData>
    <row r="1" spans="1:30" ht="32.25" customHeight="1">
      <c r="A1" s="309"/>
      <c r="B1" s="312" t="s">
        <v>16</v>
      </c>
      <c r="C1" s="313"/>
      <c r="D1" s="313"/>
      <c r="E1" s="313"/>
      <c r="F1" s="313"/>
      <c r="G1" s="313"/>
      <c r="H1" s="313"/>
      <c r="I1" s="313"/>
      <c r="J1" s="313"/>
      <c r="K1" s="313"/>
      <c r="L1" s="313"/>
      <c r="M1" s="313"/>
      <c r="N1" s="313"/>
      <c r="O1" s="313"/>
      <c r="P1" s="313"/>
      <c r="Q1" s="313"/>
      <c r="R1" s="313"/>
      <c r="S1" s="313"/>
      <c r="T1" s="313"/>
      <c r="U1" s="313"/>
      <c r="V1" s="313"/>
      <c r="W1" s="313"/>
      <c r="X1" s="313"/>
      <c r="Y1" s="313"/>
      <c r="Z1" s="313"/>
      <c r="AA1" s="314"/>
      <c r="AB1" s="315" t="s">
        <v>18</v>
      </c>
      <c r="AC1" s="316"/>
      <c r="AD1" s="317"/>
    </row>
    <row r="2" spans="1:30" ht="30.75" customHeight="1">
      <c r="A2" s="310"/>
      <c r="B2" s="318" t="s">
        <v>17</v>
      </c>
      <c r="C2" s="319"/>
      <c r="D2" s="319"/>
      <c r="E2" s="319"/>
      <c r="F2" s="319"/>
      <c r="G2" s="319"/>
      <c r="H2" s="319"/>
      <c r="I2" s="319"/>
      <c r="J2" s="319"/>
      <c r="K2" s="319"/>
      <c r="L2" s="319"/>
      <c r="M2" s="319"/>
      <c r="N2" s="319"/>
      <c r="O2" s="319"/>
      <c r="P2" s="319"/>
      <c r="Q2" s="319"/>
      <c r="R2" s="319"/>
      <c r="S2" s="319"/>
      <c r="T2" s="319"/>
      <c r="U2" s="319"/>
      <c r="V2" s="319"/>
      <c r="W2" s="319"/>
      <c r="X2" s="319"/>
      <c r="Y2" s="319"/>
      <c r="Z2" s="319"/>
      <c r="AA2" s="320"/>
      <c r="AB2" s="321" t="s">
        <v>405</v>
      </c>
      <c r="AC2" s="322"/>
      <c r="AD2" s="323"/>
    </row>
    <row r="3" spans="1:30" ht="24" customHeight="1">
      <c r="A3" s="310"/>
      <c r="B3" s="324" t="s">
        <v>296</v>
      </c>
      <c r="C3" s="325"/>
      <c r="D3" s="325"/>
      <c r="E3" s="325"/>
      <c r="F3" s="325"/>
      <c r="G3" s="325"/>
      <c r="H3" s="325"/>
      <c r="I3" s="325"/>
      <c r="J3" s="325"/>
      <c r="K3" s="325"/>
      <c r="L3" s="325"/>
      <c r="M3" s="325"/>
      <c r="N3" s="325"/>
      <c r="O3" s="325"/>
      <c r="P3" s="325"/>
      <c r="Q3" s="325"/>
      <c r="R3" s="325"/>
      <c r="S3" s="325"/>
      <c r="T3" s="325"/>
      <c r="U3" s="325"/>
      <c r="V3" s="325"/>
      <c r="W3" s="325"/>
      <c r="X3" s="325"/>
      <c r="Y3" s="325"/>
      <c r="Z3" s="325"/>
      <c r="AA3" s="326"/>
      <c r="AB3" s="321" t="s">
        <v>404</v>
      </c>
      <c r="AC3" s="322"/>
      <c r="AD3" s="323"/>
    </row>
    <row r="4" spans="1:30" ht="21.75" customHeight="1" thickBot="1">
      <c r="A4" s="311"/>
      <c r="B4" s="327"/>
      <c r="C4" s="328"/>
      <c r="D4" s="328"/>
      <c r="E4" s="328"/>
      <c r="F4" s="328"/>
      <c r="G4" s="328"/>
      <c r="H4" s="328"/>
      <c r="I4" s="328"/>
      <c r="J4" s="328"/>
      <c r="K4" s="328"/>
      <c r="L4" s="328"/>
      <c r="M4" s="328"/>
      <c r="N4" s="328"/>
      <c r="O4" s="328"/>
      <c r="P4" s="328"/>
      <c r="Q4" s="328"/>
      <c r="R4" s="328"/>
      <c r="S4" s="328"/>
      <c r="T4" s="328"/>
      <c r="U4" s="328"/>
      <c r="V4" s="328"/>
      <c r="W4" s="328"/>
      <c r="X4" s="328"/>
      <c r="Y4" s="328"/>
      <c r="Z4" s="328"/>
      <c r="AA4" s="329"/>
      <c r="AB4" s="330" t="s">
        <v>176</v>
      </c>
      <c r="AC4" s="331"/>
      <c r="AD4" s="332"/>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288" t="s">
        <v>294</v>
      </c>
      <c r="B7" s="289"/>
      <c r="C7" s="294" t="s">
        <v>40</v>
      </c>
      <c r="D7" s="333" t="s">
        <v>71</v>
      </c>
      <c r="E7" s="339"/>
      <c r="F7" s="339"/>
      <c r="G7" s="339"/>
      <c r="H7" s="334"/>
      <c r="I7" s="342">
        <v>44627</v>
      </c>
      <c r="J7" s="343"/>
      <c r="K7" s="333" t="s">
        <v>67</v>
      </c>
      <c r="L7" s="334"/>
      <c r="M7" s="358" t="s">
        <v>70</v>
      </c>
      <c r="N7" s="359"/>
      <c r="O7" s="348"/>
      <c r="P7" s="349"/>
      <c r="Q7" s="56"/>
      <c r="R7" s="56"/>
      <c r="S7" s="56"/>
      <c r="T7" s="56"/>
      <c r="U7" s="56"/>
      <c r="V7" s="56"/>
      <c r="W7" s="56"/>
      <c r="X7" s="56"/>
      <c r="Y7" s="56"/>
      <c r="Z7" s="57"/>
      <c r="AA7" s="56"/>
      <c r="AB7" s="56"/>
      <c r="AC7" s="62"/>
      <c r="AD7" s="63"/>
    </row>
    <row r="8" spans="1:30" ht="15">
      <c r="A8" s="290"/>
      <c r="B8" s="291"/>
      <c r="C8" s="295"/>
      <c r="D8" s="335"/>
      <c r="E8" s="340"/>
      <c r="F8" s="340"/>
      <c r="G8" s="340"/>
      <c r="H8" s="336"/>
      <c r="I8" s="344"/>
      <c r="J8" s="345"/>
      <c r="K8" s="335"/>
      <c r="L8" s="336"/>
      <c r="M8" s="350" t="s">
        <v>68</v>
      </c>
      <c r="N8" s="351"/>
      <c r="O8" s="352"/>
      <c r="P8" s="353"/>
      <c r="Q8" s="56"/>
      <c r="R8" s="56"/>
      <c r="S8" s="56"/>
      <c r="T8" s="56"/>
      <c r="U8" s="56"/>
      <c r="V8" s="56"/>
      <c r="W8" s="56"/>
      <c r="X8" s="56"/>
      <c r="Y8" s="56"/>
      <c r="Z8" s="57"/>
      <c r="AA8" s="56"/>
      <c r="AB8" s="56"/>
      <c r="AC8" s="62"/>
      <c r="AD8" s="63"/>
    </row>
    <row r="9" spans="1:30" ht="15.75" thickBot="1">
      <c r="A9" s="292"/>
      <c r="B9" s="293"/>
      <c r="C9" s="296"/>
      <c r="D9" s="337"/>
      <c r="E9" s="341"/>
      <c r="F9" s="341"/>
      <c r="G9" s="341"/>
      <c r="H9" s="338"/>
      <c r="I9" s="346"/>
      <c r="J9" s="347"/>
      <c r="K9" s="337"/>
      <c r="L9" s="338"/>
      <c r="M9" s="354" t="s">
        <v>69</v>
      </c>
      <c r="N9" s="355"/>
      <c r="O9" s="356" t="s">
        <v>408</v>
      </c>
      <c r="P9" s="357"/>
      <c r="Q9" s="56"/>
      <c r="R9" s="56"/>
      <c r="S9" s="56"/>
      <c r="T9" s="56"/>
      <c r="U9" s="56"/>
      <c r="V9" s="56"/>
      <c r="W9" s="56"/>
      <c r="X9" s="56"/>
      <c r="Y9" s="56"/>
      <c r="Z9" s="57"/>
      <c r="AA9" s="56"/>
      <c r="AB9" s="56"/>
      <c r="AC9" s="62"/>
      <c r="AD9" s="63"/>
    </row>
    <row r="10" spans="1:30" s="188" customFormat="1" ht="15" customHeight="1" thickBot="1">
      <c r="A10" s="184"/>
      <c r="B10" s="185"/>
      <c r="C10" s="185"/>
      <c r="D10" s="67"/>
      <c r="E10" s="67"/>
      <c r="F10" s="67"/>
      <c r="G10" s="67"/>
      <c r="H10" s="67"/>
      <c r="I10" s="181"/>
      <c r="J10" s="181"/>
      <c r="K10" s="67"/>
      <c r="L10" s="67"/>
      <c r="M10" s="182"/>
      <c r="N10" s="182"/>
      <c r="O10" s="183"/>
      <c r="P10" s="183"/>
      <c r="Q10" s="185"/>
      <c r="R10" s="185"/>
      <c r="S10" s="185"/>
      <c r="T10" s="185"/>
      <c r="U10" s="185"/>
      <c r="V10" s="185"/>
      <c r="W10" s="185"/>
      <c r="X10" s="185"/>
      <c r="Y10" s="185"/>
      <c r="Z10" s="186"/>
      <c r="AA10" s="185"/>
      <c r="AB10" s="185"/>
      <c r="AC10" s="187"/>
      <c r="AD10" s="189"/>
    </row>
    <row r="11" spans="1:30" ht="15" customHeight="1">
      <c r="A11" s="333" t="s">
        <v>0</v>
      </c>
      <c r="B11" s="334"/>
      <c r="C11" s="297" t="s">
        <v>409</v>
      </c>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9"/>
    </row>
    <row r="12" spans="1:30" ht="15" customHeight="1">
      <c r="A12" s="335"/>
      <c r="B12" s="336"/>
      <c r="C12" s="300"/>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2"/>
    </row>
    <row r="13" spans="1:30" ht="15" customHeight="1" thickBot="1">
      <c r="A13" s="337"/>
      <c r="B13" s="338"/>
      <c r="C13" s="303"/>
      <c r="D13" s="304"/>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5"/>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70" t="s">
        <v>77</v>
      </c>
      <c r="B15" s="371"/>
      <c r="C15" s="270" t="s">
        <v>410</v>
      </c>
      <c r="D15" s="271"/>
      <c r="E15" s="271"/>
      <c r="F15" s="271"/>
      <c r="G15" s="271"/>
      <c r="H15" s="271"/>
      <c r="I15" s="271"/>
      <c r="J15" s="271"/>
      <c r="K15" s="272"/>
      <c r="L15" s="306" t="s">
        <v>73</v>
      </c>
      <c r="M15" s="307"/>
      <c r="N15" s="307"/>
      <c r="O15" s="307"/>
      <c r="P15" s="307"/>
      <c r="Q15" s="308"/>
      <c r="R15" s="385" t="s">
        <v>411</v>
      </c>
      <c r="S15" s="386"/>
      <c r="T15" s="386"/>
      <c r="U15" s="386"/>
      <c r="V15" s="386"/>
      <c r="W15" s="386"/>
      <c r="X15" s="387"/>
      <c r="Y15" s="306" t="s">
        <v>72</v>
      </c>
      <c r="Z15" s="308"/>
      <c r="AA15" s="366" t="s">
        <v>412</v>
      </c>
      <c r="AB15" s="367"/>
      <c r="AC15" s="367"/>
      <c r="AD15" s="368"/>
    </row>
    <row r="16" spans="1:30" ht="9" customHeight="1" thickBot="1">
      <c r="A16" s="61"/>
      <c r="B16" s="56"/>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75"/>
      <c r="AD16" s="76"/>
    </row>
    <row r="17" spans="1:30" s="78" customFormat="1" ht="37.5" customHeight="1" thickBot="1">
      <c r="A17" s="370" t="s">
        <v>79</v>
      </c>
      <c r="B17" s="371"/>
      <c r="C17" s="372" t="s">
        <v>427</v>
      </c>
      <c r="D17" s="373"/>
      <c r="E17" s="373"/>
      <c r="F17" s="373"/>
      <c r="G17" s="373"/>
      <c r="H17" s="373"/>
      <c r="I17" s="373"/>
      <c r="J17" s="373"/>
      <c r="K17" s="373"/>
      <c r="L17" s="373"/>
      <c r="M17" s="373"/>
      <c r="N17" s="373"/>
      <c r="O17" s="373"/>
      <c r="P17" s="373"/>
      <c r="Q17" s="374"/>
      <c r="R17" s="275" t="s">
        <v>378</v>
      </c>
      <c r="S17" s="276"/>
      <c r="T17" s="276"/>
      <c r="U17" s="276"/>
      <c r="V17" s="277"/>
      <c r="W17" s="388">
        <v>28000</v>
      </c>
      <c r="X17" s="389"/>
      <c r="Y17" s="276" t="s">
        <v>15</v>
      </c>
      <c r="Z17" s="276"/>
      <c r="AA17" s="276"/>
      <c r="AB17" s="277"/>
      <c r="AC17" s="286">
        <v>0.1</v>
      </c>
      <c r="AD17" s="287"/>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275" t="s">
        <v>1</v>
      </c>
      <c r="B19" s="276"/>
      <c r="C19" s="276"/>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7"/>
      <c r="AE19" s="86"/>
      <c r="AF19" s="86"/>
    </row>
    <row r="20" spans="1:32" ht="31.5" customHeight="1" thickBot="1">
      <c r="A20" s="85"/>
      <c r="B20" s="62"/>
      <c r="C20" s="281" t="s">
        <v>380</v>
      </c>
      <c r="D20" s="282"/>
      <c r="E20" s="282"/>
      <c r="F20" s="282"/>
      <c r="G20" s="282"/>
      <c r="H20" s="282"/>
      <c r="I20" s="282"/>
      <c r="J20" s="282"/>
      <c r="K20" s="282"/>
      <c r="L20" s="282"/>
      <c r="M20" s="282"/>
      <c r="N20" s="282"/>
      <c r="O20" s="282"/>
      <c r="P20" s="283"/>
      <c r="Q20" s="278" t="s">
        <v>381</v>
      </c>
      <c r="R20" s="279"/>
      <c r="S20" s="279"/>
      <c r="T20" s="279"/>
      <c r="U20" s="279"/>
      <c r="V20" s="279"/>
      <c r="W20" s="279"/>
      <c r="X20" s="279"/>
      <c r="Y20" s="279"/>
      <c r="Z20" s="279"/>
      <c r="AA20" s="279"/>
      <c r="AB20" s="279"/>
      <c r="AC20" s="279"/>
      <c r="AD20" s="280"/>
      <c r="AE20" s="86"/>
      <c r="AF20" s="86"/>
    </row>
    <row r="21" spans="1:32" ht="31.5" customHeight="1" thickBot="1">
      <c r="A21" s="61"/>
      <c r="B21" s="56"/>
      <c r="C21" s="173" t="s">
        <v>39</v>
      </c>
      <c r="D21" s="174" t="s">
        <v>40</v>
      </c>
      <c r="E21" s="174" t="s">
        <v>41</v>
      </c>
      <c r="F21" s="174" t="s">
        <v>42</v>
      </c>
      <c r="G21" s="174" t="s">
        <v>43</v>
      </c>
      <c r="H21" s="174" t="s">
        <v>44</v>
      </c>
      <c r="I21" s="174" t="s">
        <v>45</v>
      </c>
      <c r="J21" s="174" t="s">
        <v>46</v>
      </c>
      <c r="K21" s="174" t="s">
        <v>47</v>
      </c>
      <c r="L21" s="174" t="s">
        <v>48</v>
      </c>
      <c r="M21" s="174" t="s">
        <v>49</v>
      </c>
      <c r="N21" s="174" t="s">
        <v>50</v>
      </c>
      <c r="O21" s="174" t="s">
        <v>8</v>
      </c>
      <c r="P21" s="175" t="s">
        <v>386</v>
      </c>
      <c r="Q21" s="173" t="s">
        <v>39</v>
      </c>
      <c r="R21" s="174" t="s">
        <v>40</v>
      </c>
      <c r="S21" s="174" t="s">
        <v>41</v>
      </c>
      <c r="T21" s="174" t="s">
        <v>42</v>
      </c>
      <c r="U21" s="174" t="s">
        <v>43</v>
      </c>
      <c r="V21" s="174" t="s">
        <v>44</v>
      </c>
      <c r="W21" s="174" t="s">
        <v>45</v>
      </c>
      <c r="X21" s="174" t="s">
        <v>46</v>
      </c>
      <c r="Y21" s="174" t="s">
        <v>47</v>
      </c>
      <c r="Z21" s="174" t="s">
        <v>48</v>
      </c>
      <c r="AA21" s="174" t="s">
        <v>49</v>
      </c>
      <c r="AB21" s="174" t="s">
        <v>50</v>
      </c>
      <c r="AC21" s="174" t="s">
        <v>8</v>
      </c>
      <c r="AD21" s="175" t="s">
        <v>386</v>
      </c>
      <c r="AE21" s="4"/>
      <c r="AF21" s="4"/>
    </row>
    <row r="22" spans="1:32" ht="31.5" customHeight="1">
      <c r="A22" s="284" t="s">
        <v>382</v>
      </c>
      <c r="B22" s="285"/>
      <c r="C22" s="219">
        <v>3677335919.5</v>
      </c>
      <c r="D22" s="222"/>
      <c r="E22" s="194"/>
      <c r="F22" s="194"/>
      <c r="G22" s="194"/>
      <c r="H22" s="194"/>
      <c r="I22" s="194"/>
      <c r="J22" s="194"/>
      <c r="K22" s="194"/>
      <c r="L22" s="194"/>
      <c r="M22" s="194"/>
      <c r="N22" s="194"/>
      <c r="O22" s="194">
        <f>SUM(C22:N22)</f>
        <v>3677335919.5</v>
      </c>
      <c r="P22" s="197"/>
      <c r="Q22" s="196">
        <v>0</v>
      </c>
      <c r="R22" s="194">
        <v>0</v>
      </c>
      <c r="S22" s="194">
        <v>0</v>
      </c>
      <c r="T22" s="194">
        <v>8118252000</v>
      </c>
      <c r="U22" s="194">
        <v>0</v>
      </c>
      <c r="V22" s="194">
        <v>0</v>
      </c>
      <c r="W22" s="194">
        <v>0</v>
      </c>
      <c r="X22" s="194">
        <v>0</v>
      </c>
      <c r="Y22" s="194">
        <v>0</v>
      </c>
      <c r="Z22" s="194">
        <v>0</v>
      </c>
      <c r="AA22" s="194">
        <v>0</v>
      </c>
      <c r="AB22" s="194">
        <v>0</v>
      </c>
      <c r="AC22" s="194">
        <f>SUM(Q22:AB22)</f>
        <v>8118252000</v>
      </c>
      <c r="AD22" s="201"/>
      <c r="AE22" s="4"/>
      <c r="AF22" s="4"/>
    </row>
    <row r="23" spans="1:32" ht="31.5" customHeight="1">
      <c r="A23" s="273" t="s">
        <v>383</v>
      </c>
      <c r="B23" s="274"/>
      <c r="C23" s="191">
        <v>3677335920</v>
      </c>
      <c r="D23" s="190"/>
      <c r="E23" s="190"/>
      <c r="F23" s="190"/>
      <c r="G23" s="190"/>
      <c r="H23" s="190"/>
      <c r="I23" s="190"/>
      <c r="J23" s="190"/>
      <c r="K23" s="190"/>
      <c r="L23" s="190"/>
      <c r="M23" s="190"/>
      <c r="N23" s="190"/>
      <c r="O23" s="190">
        <f>SUM(C23:N23)</f>
        <v>3677335920</v>
      </c>
      <c r="P23" s="211">
        <f>_xlfn.IFERROR(O23/(SUMIF(C23:N23,"&gt;0",C22:N22))," ")</f>
        <v>1.000000000135968</v>
      </c>
      <c r="Q23" s="191">
        <v>0</v>
      </c>
      <c r="R23" s="190">
        <v>0</v>
      </c>
      <c r="S23" s="190"/>
      <c r="T23" s="190"/>
      <c r="U23" s="190"/>
      <c r="V23" s="190"/>
      <c r="W23" s="190"/>
      <c r="X23" s="190"/>
      <c r="Y23" s="190"/>
      <c r="Z23" s="190"/>
      <c r="AA23" s="190"/>
      <c r="AB23" s="190"/>
      <c r="AC23" s="190">
        <f>SUM(Q23:AB23)</f>
        <v>0</v>
      </c>
      <c r="AD23" s="199" t="str">
        <f>_xlfn.IFERROR(AC23/(SUMIF(Q23:AB23,"&gt;0",Q22:AB22))," ")</f>
        <v> </v>
      </c>
      <c r="AE23" s="4"/>
      <c r="AF23" s="4"/>
    </row>
    <row r="24" spans="1:32" ht="31.5" customHeight="1">
      <c r="A24" s="273" t="s">
        <v>384</v>
      </c>
      <c r="B24" s="274"/>
      <c r="C24" s="191">
        <v>638532293</v>
      </c>
      <c r="D24" s="190">
        <v>638532293</v>
      </c>
      <c r="E24" s="190">
        <v>638532293</v>
      </c>
      <c r="F24" s="190">
        <v>638532293</v>
      </c>
      <c r="G24" s="190">
        <v>319266146.5</v>
      </c>
      <c r="H24" s="190">
        <v>0</v>
      </c>
      <c r="I24" s="190">
        <v>0</v>
      </c>
      <c r="J24" s="190">
        <v>0</v>
      </c>
      <c r="K24" s="190">
        <v>803940601</v>
      </c>
      <c r="L24" s="190">
        <v>0</v>
      </c>
      <c r="M24" s="190">
        <v>0</v>
      </c>
      <c r="N24" s="190">
        <v>0</v>
      </c>
      <c r="O24" s="190">
        <f>SUM(C24:N24)</f>
        <v>3677335919.5</v>
      </c>
      <c r="P24" s="195"/>
      <c r="Q24" s="191">
        <v>0</v>
      </c>
      <c r="R24" s="190">
        <v>0</v>
      </c>
      <c r="S24" s="190">
        <v>0</v>
      </c>
      <c r="T24" s="190">
        <v>0</v>
      </c>
      <c r="U24" s="190">
        <v>338260500</v>
      </c>
      <c r="V24" s="190">
        <v>676521000</v>
      </c>
      <c r="W24" s="190">
        <v>676521000</v>
      </c>
      <c r="X24" s="190">
        <v>676521000</v>
      </c>
      <c r="Y24" s="190">
        <v>676521000</v>
      </c>
      <c r="Z24" s="190">
        <v>676521000</v>
      </c>
      <c r="AA24" s="190">
        <v>676521000</v>
      </c>
      <c r="AB24" s="190">
        <v>3720865500</v>
      </c>
      <c r="AC24" s="190">
        <f>SUM(Q24:AB24)</f>
        <v>8118252000</v>
      </c>
      <c r="AD24" s="199"/>
      <c r="AE24" s="4"/>
      <c r="AF24" s="4"/>
    </row>
    <row r="25" spans="1:32" ht="31.5" customHeight="1" thickBot="1">
      <c r="A25" s="364" t="s">
        <v>385</v>
      </c>
      <c r="B25" s="365"/>
      <c r="C25" s="192">
        <v>0</v>
      </c>
      <c r="D25" s="193">
        <v>636204100</v>
      </c>
      <c r="E25" s="193"/>
      <c r="F25" s="193"/>
      <c r="G25" s="193"/>
      <c r="H25" s="193"/>
      <c r="I25" s="193"/>
      <c r="J25" s="193"/>
      <c r="K25" s="193"/>
      <c r="L25" s="193"/>
      <c r="M25" s="193"/>
      <c r="N25" s="193"/>
      <c r="O25" s="193">
        <f>SUM(C25:N25)</f>
        <v>636204100</v>
      </c>
      <c r="P25" s="198">
        <f>_xlfn.IFERROR(O25/(SUMIF(C25:N25,"&gt;0",C24:N24))," ")</f>
        <v>0.996353836719735</v>
      </c>
      <c r="Q25" s="192">
        <v>0</v>
      </c>
      <c r="R25" s="193">
        <v>0</v>
      </c>
      <c r="S25" s="193"/>
      <c r="T25" s="193"/>
      <c r="U25" s="193"/>
      <c r="V25" s="193"/>
      <c r="W25" s="193"/>
      <c r="X25" s="193"/>
      <c r="Y25" s="193"/>
      <c r="Z25" s="193"/>
      <c r="AA25" s="193"/>
      <c r="AB25" s="193"/>
      <c r="AC25" s="193">
        <f>SUM(Q25:AB25)</f>
        <v>0</v>
      </c>
      <c r="AD25" s="200"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9"/>
    </row>
    <row r="27" spans="1:30" ht="33.75" customHeight="1">
      <c r="A27" s="360" t="s">
        <v>76</v>
      </c>
      <c r="B27" s="361"/>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3"/>
    </row>
    <row r="28" spans="1:30" ht="15" customHeight="1">
      <c r="A28" s="375" t="s">
        <v>190</v>
      </c>
      <c r="B28" s="377" t="s">
        <v>6</v>
      </c>
      <c r="C28" s="378"/>
      <c r="D28" s="274" t="s">
        <v>402</v>
      </c>
      <c r="E28" s="381"/>
      <c r="F28" s="381"/>
      <c r="G28" s="381"/>
      <c r="H28" s="381"/>
      <c r="I28" s="381"/>
      <c r="J28" s="381"/>
      <c r="K28" s="381"/>
      <c r="L28" s="381"/>
      <c r="M28" s="381"/>
      <c r="N28" s="381"/>
      <c r="O28" s="382"/>
      <c r="P28" s="383" t="s">
        <v>8</v>
      </c>
      <c r="Q28" s="383" t="s">
        <v>84</v>
      </c>
      <c r="R28" s="383"/>
      <c r="S28" s="383"/>
      <c r="T28" s="383"/>
      <c r="U28" s="383"/>
      <c r="V28" s="383"/>
      <c r="W28" s="383"/>
      <c r="X28" s="383"/>
      <c r="Y28" s="383"/>
      <c r="Z28" s="383"/>
      <c r="AA28" s="383"/>
      <c r="AB28" s="383"/>
      <c r="AC28" s="383"/>
      <c r="AD28" s="384"/>
    </row>
    <row r="29" spans="1:30" ht="27" customHeight="1">
      <c r="A29" s="376"/>
      <c r="B29" s="379"/>
      <c r="C29" s="380"/>
      <c r="D29" s="172" t="s">
        <v>39</v>
      </c>
      <c r="E29" s="172" t="s">
        <v>40</v>
      </c>
      <c r="F29" s="172" t="s">
        <v>41</v>
      </c>
      <c r="G29" s="172" t="s">
        <v>42</v>
      </c>
      <c r="H29" s="172" t="s">
        <v>43</v>
      </c>
      <c r="I29" s="172" t="s">
        <v>44</v>
      </c>
      <c r="J29" s="172" t="s">
        <v>45</v>
      </c>
      <c r="K29" s="172" t="s">
        <v>46</v>
      </c>
      <c r="L29" s="172" t="s">
        <v>47</v>
      </c>
      <c r="M29" s="172" t="s">
        <v>48</v>
      </c>
      <c r="N29" s="172" t="s">
        <v>49</v>
      </c>
      <c r="O29" s="172" t="s">
        <v>50</v>
      </c>
      <c r="P29" s="382"/>
      <c r="Q29" s="383"/>
      <c r="R29" s="383"/>
      <c r="S29" s="383"/>
      <c r="T29" s="383"/>
      <c r="U29" s="383"/>
      <c r="V29" s="383"/>
      <c r="W29" s="383"/>
      <c r="X29" s="383"/>
      <c r="Y29" s="383"/>
      <c r="Z29" s="383"/>
      <c r="AA29" s="383"/>
      <c r="AB29" s="383"/>
      <c r="AC29" s="383"/>
      <c r="AD29" s="384"/>
    </row>
    <row r="30" spans="1:30" ht="42" customHeight="1" thickBot="1">
      <c r="A30" s="88" t="s">
        <v>427</v>
      </c>
      <c r="B30" s="390"/>
      <c r="C30" s="391"/>
      <c r="D30" s="92"/>
      <c r="E30" s="92"/>
      <c r="F30" s="92"/>
      <c r="G30" s="92"/>
      <c r="H30" s="92"/>
      <c r="I30" s="92"/>
      <c r="J30" s="92"/>
      <c r="K30" s="92"/>
      <c r="L30" s="92"/>
      <c r="M30" s="92"/>
      <c r="N30" s="92"/>
      <c r="O30" s="92"/>
      <c r="P30" s="89">
        <f>SUM(D30:O30)</f>
        <v>0</v>
      </c>
      <c r="Q30" s="392"/>
      <c r="R30" s="392"/>
      <c r="S30" s="392"/>
      <c r="T30" s="392"/>
      <c r="U30" s="392"/>
      <c r="V30" s="392"/>
      <c r="W30" s="392"/>
      <c r="X30" s="392"/>
      <c r="Y30" s="392"/>
      <c r="Z30" s="392"/>
      <c r="AA30" s="392"/>
      <c r="AB30" s="392"/>
      <c r="AC30" s="392"/>
      <c r="AD30" s="393"/>
    </row>
    <row r="31" spans="1:30" ht="45" customHeight="1">
      <c r="A31" s="394" t="s">
        <v>293</v>
      </c>
      <c r="B31" s="395"/>
      <c r="C31" s="395"/>
      <c r="D31" s="395"/>
      <c r="E31" s="395"/>
      <c r="F31" s="395"/>
      <c r="G31" s="395"/>
      <c r="H31" s="395"/>
      <c r="I31" s="395"/>
      <c r="J31" s="395"/>
      <c r="K31" s="395"/>
      <c r="L31" s="395"/>
      <c r="M31" s="395"/>
      <c r="N31" s="395"/>
      <c r="O31" s="395"/>
      <c r="P31" s="395"/>
      <c r="Q31" s="395"/>
      <c r="R31" s="395"/>
      <c r="S31" s="395"/>
      <c r="T31" s="395"/>
      <c r="U31" s="395"/>
      <c r="V31" s="395"/>
      <c r="W31" s="395"/>
      <c r="X31" s="395"/>
      <c r="Y31" s="395"/>
      <c r="Z31" s="395"/>
      <c r="AA31" s="395"/>
      <c r="AB31" s="395"/>
      <c r="AC31" s="395"/>
      <c r="AD31" s="396"/>
    </row>
    <row r="32" spans="1:41" ht="22.5" customHeight="1">
      <c r="A32" s="273" t="s">
        <v>191</v>
      </c>
      <c r="B32" s="383" t="s">
        <v>62</v>
      </c>
      <c r="C32" s="383" t="s">
        <v>6</v>
      </c>
      <c r="D32" s="383" t="s">
        <v>60</v>
      </c>
      <c r="E32" s="383"/>
      <c r="F32" s="383"/>
      <c r="G32" s="383"/>
      <c r="H32" s="383"/>
      <c r="I32" s="383"/>
      <c r="J32" s="383"/>
      <c r="K32" s="383"/>
      <c r="L32" s="383"/>
      <c r="M32" s="383"/>
      <c r="N32" s="383"/>
      <c r="O32" s="383"/>
      <c r="P32" s="383"/>
      <c r="Q32" s="383" t="s">
        <v>85</v>
      </c>
      <c r="R32" s="383"/>
      <c r="S32" s="383"/>
      <c r="T32" s="383"/>
      <c r="U32" s="383"/>
      <c r="V32" s="383"/>
      <c r="W32" s="383"/>
      <c r="X32" s="383"/>
      <c r="Y32" s="383"/>
      <c r="Z32" s="383"/>
      <c r="AA32" s="383"/>
      <c r="AB32" s="383"/>
      <c r="AC32" s="383"/>
      <c r="AD32" s="384"/>
      <c r="AG32" s="90"/>
      <c r="AH32" s="90"/>
      <c r="AI32" s="90"/>
      <c r="AJ32" s="90"/>
      <c r="AK32" s="90"/>
      <c r="AL32" s="90"/>
      <c r="AM32" s="90"/>
      <c r="AN32" s="90"/>
      <c r="AO32" s="90"/>
    </row>
    <row r="33" spans="1:41" ht="22.5" customHeight="1">
      <c r="A33" s="273"/>
      <c r="B33" s="383"/>
      <c r="C33" s="397"/>
      <c r="D33" s="172" t="s">
        <v>39</v>
      </c>
      <c r="E33" s="172" t="s">
        <v>40</v>
      </c>
      <c r="F33" s="172" t="s">
        <v>41</v>
      </c>
      <c r="G33" s="172" t="s">
        <v>42</v>
      </c>
      <c r="H33" s="172" t="s">
        <v>43</v>
      </c>
      <c r="I33" s="172" t="s">
        <v>44</v>
      </c>
      <c r="J33" s="172" t="s">
        <v>45</v>
      </c>
      <c r="K33" s="172" t="s">
        <v>46</v>
      </c>
      <c r="L33" s="172" t="s">
        <v>47</v>
      </c>
      <c r="M33" s="172" t="s">
        <v>48</v>
      </c>
      <c r="N33" s="172" t="s">
        <v>49</v>
      </c>
      <c r="O33" s="172" t="s">
        <v>50</v>
      </c>
      <c r="P33" s="172" t="s">
        <v>8</v>
      </c>
      <c r="Q33" s="379" t="s">
        <v>80</v>
      </c>
      <c r="R33" s="398"/>
      <c r="S33" s="398"/>
      <c r="T33" s="398"/>
      <c r="U33" s="398"/>
      <c r="V33" s="380"/>
      <c r="W33" s="379" t="s">
        <v>81</v>
      </c>
      <c r="X33" s="398"/>
      <c r="Y33" s="398"/>
      <c r="Z33" s="380"/>
      <c r="AA33" s="379" t="s">
        <v>82</v>
      </c>
      <c r="AB33" s="398"/>
      <c r="AC33" s="398"/>
      <c r="AD33" s="399"/>
      <c r="AG33" s="90"/>
      <c r="AH33" s="90"/>
      <c r="AI33" s="90"/>
      <c r="AJ33" s="90"/>
      <c r="AK33" s="90"/>
      <c r="AL33" s="90"/>
      <c r="AM33" s="90"/>
      <c r="AN33" s="90"/>
      <c r="AO33" s="90"/>
    </row>
    <row r="34" spans="1:41" ht="120.75" customHeight="1">
      <c r="A34" s="400" t="s">
        <v>427</v>
      </c>
      <c r="B34" s="402">
        <v>0.1</v>
      </c>
      <c r="C34" s="93" t="s">
        <v>9</v>
      </c>
      <c r="D34" s="218">
        <v>2333</v>
      </c>
      <c r="E34" s="218">
        <v>2333</v>
      </c>
      <c r="F34" s="218">
        <v>2333</v>
      </c>
      <c r="G34" s="218">
        <v>2333</v>
      </c>
      <c r="H34" s="218">
        <v>2333</v>
      </c>
      <c r="I34" s="218">
        <v>2333</v>
      </c>
      <c r="J34" s="218">
        <v>2333</v>
      </c>
      <c r="K34" s="218">
        <v>2333</v>
      </c>
      <c r="L34" s="218">
        <v>2334</v>
      </c>
      <c r="M34" s="218">
        <v>2334</v>
      </c>
      <c r="N34" s="218">
        <v>2334</v>
      </c>
      <c r="O34" s="218">
        <v>2334</v>
      </c>
      <c r="P34" s="218">
        <f>SUM(D34:O34)</f>
        <v>28000</v>
      </c>
      <c r="Q34" s="404" t="s">
        <v>697</v>
      </c>
      <c r="R34" s="405"/>
      <c r="S34" s="405"/>
      <c r="T34" s="405"/>
      <c r="U34" s="405"/>
      <c r="V34" s="406"/>
      <c r="W34" s="404" t="s">
        <v>699</v>
      </c>
      <c r="X34" s="405"/>
      <c r="Y34" s="405"/>
      <c r="Z34" s="406"/>
      <c r="AA34" s="404" t="s">
        <v>698</v>
      </c>
      <c r="AB34" s="405"/>
      <c r="AC34" s="405"/>
      <c r="AD34" s="410"/>
      <c r="AG34" s="90"/>
      <c r="AH34" s="90"/>
      <c r="AI34" s="90"/>
      <c r="AJ34" s="90"/>
      <c r="AK34" s="90"/>
      <c r="AL34" s="90"/>
      <c r="AM34" s="90"/>
      <c r="AN34" s="90"/>
      <c r="AO34" s="90"/>
    </row>
    <row r="35" spans="1:41" ht="120.75" customHeight="1" thickBot="1">
      <c r="A35" s="401"/>
      <c r="B35" s="403"/>
      <c r="C35" s="94" t="s">
        <v>10</v>
      </c>
      <c r="D35" s="242">
        <v>2173</v>
      </c>
      <c r="E35" s="242">
        <v>2251</v>
      </c>
      <c r="F35" s="242"/>
      <c r="G35" s="251"/>
      <c r="H35" s="251"/>
      <c r="I35" s="251"/>
      <c r="J35" s="251"/>
      <c r="K35" s="251"/>
      <c r="L35" s="251"/>
      <c r="M35" s="251"/>
      <c r="N35" s="251"/>
      <c r="O35" s="251"/>
      <c r="P35" s="252">
        <f>SUM(D35:O35)</f>
        <v>4424</v>
      </c>
      <c r="Q35" s="407"/>
      <c r="R35" s="408"/>
      <c r="S35" s="408"/>
      <c r="T35" s="408"/>
      <c r="U35" s="408"/>
      <c r="V35" s="409"/>
      <c r="W35" s="407"/>
      <c r="X35" s="408"/>
      <c r="Y35" s="408"/>
      <c r="Z35" s="409"/>
      <c r="AA35" s="407"/>
      <c r="AB35" s="408"/>
      <c r="AC35" s="408"/>
      <c r="AD35" s="411"/>
      <c r="AE35" s="50"/>
      <c r="AF35" s="97"/>
      <c r="AG35" s="90"/>
      <c r="AH35" s="90"/>
      <c r="AI35" s="90"/>
      <c r="AJ35" s="90"/>
      <c r="AK35" s="90"/>
      <c r="AL35" s="90"/>
      <c r="AM35" s="90"/>
      <c r="AN35" s="90"/>
      <c r="AO35" s="90"/>
    </row>
    <row r="36" spans="1:41" ht="25.5" customHeight="1">
      <c r="A36" s="284" t="s">
        <v>192</v>
      </c>
      <c r="B36" s="412" t="s">
        <v>61</v>
      </c>
      <c r="C36" s="414" t="s">
        <v>11</v>
      </c>
      <c r="D36" s="414"/>
      <c r="E36" s="414"/>
      <c r="F36" s="414"/>
      <c r="G36" s="414"/>
      <c r="H36" s="414"/>
      <c r="I36" s="414"/>
      <c r="J36" s="414"/>
      <c r="K36" s="414"/>
      <c r="L36" s="414"/>
      <c r="M36" s="414"/>
      <c r="N36" s="414"/>
      <c r="O36" s="414"/>
      <c r="P36" s="414"/>
      <c r="Q36" s="285" t="s">
        <v>78</v>
      </c>
      <c r="R36" s="415"/>
      <c r="S36" s="415"/>
      <c r="T36" s="415"/>
      <c r="U36" s="415"/>
      <c r="V36" s="415"/>
      <c r="W36" s="415"/>
      <c r="X36" s="415"/>
      <c r="Y36" s="415"/>
      <c r="Z36" s="415"/>
      <c r="AA36" s="415"/>
      <c r="AB36" s="415"/>
      <c r="AC36" s="415"/>
      <c r="AD36" s="416"/>
      <c r="AG36" s="90"/>
      <c r="AH36" s="90"/>
      <c r="AI36" s="90"/>
      <c r="AJ36" s="90"/>
      <c r="AK36" s="90"/>
      <c r="AL36" s="90"/>
      <c r="AM36" s="90"/>
      <c r="AN36" s="90"/>
      <c r="AO36" s="90"/>
    </row>
    <row r="37" spans="1:41" ht="25.5" customHeight="1">
      <c r="A37" s="273"/>
      <c r="B37" s="413"/>
      <c r="C37" s="172" t="s">
        <v>12</v>
      </c>
      <c r="D37" s="172" t="s">
        <v>36</v>
      </c>
      <c r="E37" s="172" t="s">
        <v>37</v>
      </c>
      <c r="F37" s="172" t="s">
        <v>38</v>
      </c>
      <c r="G37" s="172" t="s">
        <v>51</v>
      </c>
      <c r="H37" s="172" t="s">
        <v>52</v>
      </c>
      <c r="I37" s="172" t="s">
        <v>53</v>
      </c>
      <c r="J37" s="172" t="s">
        <v>54</v>
      </c>
      <c r="K37" s="172" t="s">
        <v>55</v>
      </c>
      <c r="L37" s="172" t="s">
        <v>56</v>
      </c>
      <c r="M37" s="172" t="s">
        <v>57</v>
      </c>
      <c r="N37" s="172" t="s">
        <v>58</v>
      </c>
      <c r="O37" s="172" t="s">
        <v>59</v>
      </c>
      <c r="P37" s="172" t="s">
        <v>63</v>
      </c>
      <c r="Q37" s="274" t="s">
        <v>83</v>
      </c>
      <c r="R37" s="381"/>
      <c r="S37" s="381"/>
      <c r="T37" s="381"/>
      <c r="U37" s="381"/>
      <c r="V37" s="381"/>
      <c r="W37" s="381"/>
      <c r="X37" s="381"/>
      <c r="Y37" s="381"/>
      <c r="Z37" s="381"/>
      <c r="AA37" s="381"/>
      <c r="AB37" s="381"/>
      <c r="AC37" s="381"/>
      <c r="AD37" s="417"/>
      <c r="AG37" s="98"/>
      <c r="AH37" s="98"/>
      <c r="AI37" s="98"/>
      <c r="AJ37" s="98"/>
      <c r="AK37" s="98"/>
      <c r="AL37" s="98"/>
      <c r="AM37" s="98"/>
      <c r="AN37" s="98"/>
      <c r="AO37" s="98"/>
    </row>
    <row r="38" spans="1:41" ht="75" customHeight="1">
      <c r="A38" s="418" t="s">
        <v>575</v>
      </c>
      <c r="B38" s="420">
        <v>0.02</v>
      </c>
      <c r="C38" s="93" t="s">
        <v>9</v>
      </c>
      <c r="D38" s="228">
        <v>0.0833</v>
      </c>
      <c r="E38" s="228">
        <v>0.0833</v>
      </c>
      <c r="F38" s="228">
        <v>0.0833</v>
      </c>
      <c r="G38" s="228">
        <v>0.0833</v>
      </c>
      <c r="H38" s="228">
        <v>0.0833</v>
      </c>
      <c r="I38" s="228">
        <v>0.0833</v>
      </c>
      <c r="J38" s="228">
        <v>0.0833</v>
      </c>
      <c r="K38" s="228">
        <v>0.0833</v>
      </c>
      <c r="L38" s="228">
        <v>0.0834</v>
      </c>
      <c r="M38" s="228">
        <v>0.0834</v>
      </c>
      <c r="N38" s="228">
        <v>0.0834</v>
      </c>
      <c r="O38" s="228">
        <v>0.0834</v>
      </c>
      <c r="P38" s="228">
        <f aca="true" t="shared" si="0" ref="P38:P44">SUM(D38:O38)</f>
        <v>1</v>
      </c>
      <c r="Q38" s="422" t="s">
        <v>633</v>
      </c>
      <c r="R38" s="423"/>
      <c r="S38" s="423"/>
      <c r="T38" s="423"/>
      <c r="U38" s="423"/>
      <c r="V38" s="423"/>
      <c r="W38" s="423"/>
      <c r="X38" s="423"/>
      <c r="Y38" s="423"/>
      <c r="Z38" s="423"/>
      <c r="AA38" s="423"/>
      <c r="AB38" s="423"/>
      <c r="AC38" s="423"/>
      <c r="AD38" s="424"/>
      <c r="AE38" s="101"/>
      <c r="AG38" s="102"/>
      <c r="AH38" s="102"/>
      <c r="AI38" s="102"/>
      <c r="AJ38" s="102"/>
      <c r="AK38" s="102"/>
      <c r="AL38" s="102"/>
      <c r="AM38" s="102"/>
      <c r="AN38" s="102"/>
      <c r="AO38" s="102"/>
    </row>
    <row r="39" spans="1:31" ht="75" customHeight="1">
      <c r="A39" s="419"/>
      <c r="B39" s="421"/>
      <c r="C39" s="103" t="s">
        <v>10</v>
      </c>
      <c r="D39" s="234">
        <v>0.0833</v>
      </c>
      <c r="E39" s="234">
        <v>0.0833</v>
      </c>
      <c r="F39" s="234"/>
      <c r="G39" s="234"/>
      <c r="H39" s="234"/>
      <c r="I39" s="234"/>
      <c r="J39" s="234"/>
      <c r="K39" s="234"/>
      <c r="L39" s="234"/>
      <c r="M39" s="234"/>
      <c r="N39" s="234"/>
      <c r="O39" s="234"/>
      <c r="P39" s="235">
        <f t="shared" si="0"/>
        <v>0.1666</v>
      </c>
      <c r="Q39" s="425"/>
      <c r="R39" s="426"/>
      <c r="S39" s="426"/>
      <c r="T39" s="426"/>
      <c r="U39" s="426"/>
      <c r="V39" s="426"/>
      <c r="W39" s="426"/>
      <c r="X39" s="426"/>
      <c r="Y39" s="426"/>
      <c r="Z39" s="426"/>
      <c r="AA39" s="426"/>
      <c r="AB39" s="426"/>
      <c r="AC39" s="426"/>
      <c r="AD39" s="427"/>
      <c r="AE39" s="101"/>
    </row>
    <row r="40" spans="1:31" ht="74.25" customHeight="1">
      <c r="A40" s="419" t="s">
        <v>576</v>
      </c>
      <c r="B40" s="430">
        <v>0.02</v>
      </c>
      <c r="C40" s="106" t="s">
        <v>9</v>
      </c>
      <c r="D40" s="228">
        <v>0.0833</v>
      </c>
      <c r="E40" s="228">
        <v>0.0833</v>
      </c>
      <c r="F40" s="228">
        <v>0.0833</v>
      </c>
      <c r="G40" s="228">
        <v>0.0833</v>
      </c>
      <c r="H40" s="228">
        <v>0.0833</v>
      </c>
      <c r="I40" s="228">
        <v>0.0833</v>
      </c>
      <c r="J40" s="228">
        <v>0.0833</v>
      </c>
      <c r="K40" s="228">
        <v>0.0833</v>
      </c>
      <c r="L40" s="228">
        <v>0.0834</v>
      </c>
      <c r="M40" s="228">
        <v>0.0834</v>
      </c>
      <c r="N40" s="228">
        <v>0.0834</v>
      </c>
      <c r="O40" s="228">
        <v>0.0834</v>
      </c>
      <c r="P40" s="105">
        <f t="shared" si="0"/>
        <v>1</v>
      </c>
      <c r="Q40" s="422" t="s">
        <v>710</v>
      </c>
      <c r="R40" s="423"/>
      <c r="S40" s="423"/>
      <c r="T40" s="423"/>
      <c r="U40" s="423"/>
      <c r="V40" s="423"/>
      <c r="W40" s="423"/>
      <c r="X40" s="423"/>
      <c r="Y40" s="423"/>
      <c r="Z40" s="423"/>
      <c r="AA40" s="423"/>
      <c r="AB40" s="423"/>
      <c r="AC40" s="423"/>
      <c r="AD40" s="424"/>
      <c r="AE40" s="101"/>
    </row>
    <row r="41" spans="1:31" ht="74.25" customHeight="1">
      <c r="A41" s="419"/>
      <c r="B41" s="421"/>
      <c r="C41" s="103" t="s">
        <v>10</v>
      </c>
      <c r="D41" s="234">
        <v>0.0833</v>
      </c>
      <c r="E41" s="234">
        <v>0.0833</v>
      </c>
      <c r="F41" s="234"/>
      <c r="G41" s="234"/>
      <c r="H41" s="234"/>
      <c r="I41" s="234"/>
      <c r="J41" s="234"/>
      <c r="K41" s="234"/>
      <c r="L41" s="234"/>
      <c r="M41" s="234"/>
      <c r="N41" s="234"/>
      <c r="O41" s="234"/>
      <c r="P41" s="235">
        <f>SUM(D41:O41)</f>
        <v>0.1666</v>
      </c>
      <c r="Q41" s="425"/>
      <c r="R41" s="426"/>
      <c r="S41" s="426"/>
      <c r="T41" s="426"/>
      <c r="U41" s="426"/>
      <c r="V41" s="426"/>
      <c r="W41" s="426"/>
      <c r="X41" s="426"/>
      <c r="Y41" s="426"/>
      <c r="Z41" s="426"/>
      <c r="AA41" s="426"/>
      <c r="AB41" s="426"/>
      <c r="AC41" s="426"/>
      <c r="AD41" s="427"/>
      <c r="AE41" s="101"/>
    </row>
    <row r="42" spans="1:31" ht="102" customHeight="1">
      <c r="A42" s="428" t="s">
        <v>574</v>
      </c>
      <c r="B42" s="430">
        <v>0.04</v>
      </c>
      <c r="C42" s="106" t="s">
        <v>9</v>
      </c>
      <c r="D42" s="228">
        <v>0.0833</v>
      </c>
      <c r="E42" s="228">
        <v>0.0833</v>
      </c>
      <c r="F42" s="228">
        <v>0.0833</v>
      </c>
      <c r="G42" s="228">
        <v>0.0833</v>
      </c>
      <c r="H42" s="228">
        <v>0.0833</v>
      </c>
      <c r="I42" s="228">
        <v>0.0833</v>
      </c>
      <c r="J42" s="228">
        <v>0.0833</v>
      </c>
      <c r="K42" s="228">
        <v>0.0833</v>
      </c>
      <c r="L42" s="228">
        <v>0.0834</v>
      </c>
      <c r="M42" s="228">
        <v>0.0834</v>
      </c>
      <c r="N42" s="228">
        <v>0.0834</v>
      </c>
      <c r="O42" s="228">
        <v>0.0834</v>
      </c>
      <c r="P42" s="105">
        <f t="shared" si="0"/>
        <v>1</v>
      </c>
      <c r="Q42" s="422" t="s">
        <v>700</v>
      </c>
      <c r="R42" s="423"/>
      <c r="S42" s="423"/>
      <c r="T42" s="423"/>
      <c r="U42" s="423"/>
      <c r="V42" s="423"/>
      <c r="W42" s="423"/>
      <c r="X42" s="423"/>
      <c r="Y42" s="423"/>
      <c r="Z42" s="423"/>
      <c r="AA42" s="423"/>
      <c r="AB42" s="423"/>
      <c r="AC42" s="423"/>
      <c r="AD42" s="424"/>
      <c r="AE42" s="101"/>
    </row>
    <row r="43" spans="1:31" ht="102" customHeight="1">
      <c r="A43" s="418"/>
      <c r="B43" s="421"/>
      <c r="C43" s="103" t="s">
        <v>10</v>
      </c>
      <c r="D43" s="234">
        <v>0.0833</v>
      </c>
      <c r="E43" s="234">
        <v>0.0833</v>
      </c>
      <c r="F43" s="234"/>
      <c r="G43" s="234"/>
      <c r="H43" s="234"/>
      <c r="I43" s="234"/>
      <c r="J43" s="234"/>
      <c r="K43" s="234"/>
      <c r="L43" s="234"/>
      <c r="M43" s="234"/>
      <c r="N43" s="234"/>
      <c r="O43" s="234"/>
      <c r="P43" s="235">
        <f>SUM(D43:O43)</f>
        <v>0.1666</v>
      </c>
      <c r="Q43" s="425"/>
      <c r="R43" s="426"/>
      <c r="S43" s="426"/>
      <c r="T43" s="426"/>
      <c r="U43" s="426"/>
      <c r="V43" s="426"/>
      <c r="W43" s="426"/>
      <c r="X43" s="426"/>
      <c r="Y43" s="426"/>
      <c r="Z43" s="426"/>
      <c r="AA43" s="426"/>
      <c r="AB43" s="426"/>
      <c r="AC43" s="426"/>
      <c r="AD43" s="427"/>
      <c r="AE43" s="101"/>
    </row>
    <row r="44" spans="1:31" ht="104.25" customHeight="1">
      <c r="A44" s="428" t="s">
        <v>573</v>
      </c>
      <c r="B44" s="430">
        <v>0.02</v>
      </c>
      <c r="C44" s="106" t="s">
        <v>9</v>
      </c>
      <c r="D44" s="228">
        <v>0.0833</v>
      </c>
      <c r="E44" s="228">
        <v>0.0833</v>
      </c>
      <c r="F44" s="228">
        <v>0.0833</v>
      </c>
      <c r="G44" s="228">
        <v>0.0833</v>
      </c>
      <c r="H44" s="228">
        <v>0.0833</v>
      </c>
      <c r="I44" s="228">
        <v>0.0833</v>
      </c>
      <c r="J44" s="228">
        <v>0.0833</v>
      </c>
      <c r="K44" s="228">
        <v>0.0833</v>
      </c>
      <c r="L44" s="228">
        <v>0.0834</v>
      </c>
      <c r="M44" s="228">
        <v>0.0834</v>
      </c>
      <c r="N44" s="228">
        <v>0.0834</v>
      </c>
      <c r="O44" s="228">
        <v>0.0834</v>
      </c>
      <c r="P44" s="105">
        <f t="shared" si="0"/>
        <v>1</v>
      </c>
      <c r="Q44" s="422" t="s">
        <v>706</v>
      </c>
      <c r="R44" s="423"/>
      <c r="S44" s="423"/>
      <c r="T44" s="423"/>
      <c r="U44" s="423"/>
      <c r="V44" s="423"/>
      <c r="W44" s="423"/>
      <c r="X44" s="423"/>
      <c r="Y44" s="423"/>
      <c r="Z44" s="423"/>
      <c r="AA44" s="423"/>
      <c r="AB44" s="423"/>
      <c r="AC44" s="423"/>
      <c r="AD44" s="424"/>
      <c r="AE44" s="101"/>
    </row>
    <row r="45" spans="1:31" ht="104.25" customHeight="1" thickBot="1">
      <c r="A45" s="429"/>
      <c r="B45" s="431"/>
      <c r="C45" s="94" t="s">
        <v>10</v>
      </c>
      <c r="D45" s="245">
        <v>0.0833</v>
      </c>
      <c r="E45" s="245">
        <v>0.0833</v>
      </c>
      <c r="F45" s="245"/>
      <c r="G45" s="245"/>
      <c r="H45" s="245"/>
      <c r="I45" s="245"/>
      <c r="J45" s="245"/>
      <c r="K45" s="245"/>
      <c r="L45" s="245"/>
      <c r="M45" s="245"/>
      <c r="N45" s="245"/>
      <c r="O45" s="245"/>
      <c r="P45" s="255">
        <f>SUM(D45:O45)</f>
        <v>0.1666</v>
      </c>
      <c r="Q45" s="432"/>
      <c r="R45" s="433"/>
      <c r="S45" s="433"/>
      <c r="T45" s="433"/>
      <c r="U45" s="433"/>
      <c r="V45" s="433"/>
      <c r="W45" s="433"/>
      <c r="X45" s="433"/>
      <c r="Y45" s="433"/>
      <c r="Z45" s="433"/>
      <c r="AA45" s="433"/>
      <c r="AB45" s="433"/>
      <c r="AC45" s="433"/>
      <c r="AD45" s="434"/>
      <c r="AE45" s="101"/>
    </row>
  </sheetData>
  <sheetProtection/>
  <mergeCells count="80">
    <mergeCell ref="A44:A45"/>
    <mergeCell ref="B44:B45"/>
    <mergeCell ref="Q44:AD45"/>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8:A29"/>
    <mergeCell ref="B28:C29"/>
    <mergeCell ref="D28:O28"/>
    <mergeCell ref="P28:P29"/>
    <mergeCell ref="Q28:AD29"/>
    <mergeCell ref="R15:X15"/>
    <mergeCell ref="Y15:Z15"/>
    <mergeCell ref="W17:X17"/>
    <mergeCell ref="Y17:AB17"/>
    <mergeCell ref="A15:B15"/>
    <mergeCell ref="M9:N9"/>
    <mergeCell ref="O9:P9"/>
    <mergeCell ref="M7:N7"/>
    <mergeCell ref="A27:AD27"/>
    <mergeCell ref="A23:B23"/>
    <mergeCell ref="A25:B25"/>
    <mergeCell ref="AA15:AD15"/>
    <mergeCell ref="C16:AB16"/>
    <mergeCell ref="A17:B17"/>
    <mergeCell ref="C17:Q17"/>
    <mergeCell ref="B3:AA4"/>
    <mergeCell ref="AB3:AD3"/>
    <mergeCell ref="AB4:AD4"/>
    <mergeCell ref="A11:B13"/>
    <mergeCell ref="D7:H9"/>
    <mergeCell ref="I7:J9"/>
    <mergeCell ref="K7:L9"/>
    <mergeCell ref="O7:P7"/>
    <mergeCell ref="M8:N8"/>
    <mergeCell ref="O8:P8"/>
    <mergeCell ref="A7:B9"/>
    <mergeCell ref="C7:C9"/>
    <mergeCell ref="R17:V17"/>
    <mergeCell ref="C11:AD13"/>
    <mergeCell ref="L15:Q15"/>
    <mergeCell ref="A1:A4"/>
    <mergeCell ref="B1:AA1"/>
    <mergeCell ref="AB1:AD1"/>
    <mergeCell ref="B2:AA2"/>
    <mergeCell ref="AB2:AD2"/>
    <mergeCell ref="C15:K15"/>
    <mergeCell ref="A24:B24"/>
    <mergeCell ref="A19:AD19"/>
    <mergeCell ref="Q20:AD20"/>
    <mergeCell ref="C20:P20"/>
    <mergeCell ref="A22:B22"/>
    <mergeCell ref="AC17:AD17"/>
  </mergeCells>
  <dataValidations count="3">
    <dataValidation type="textLength" operator="lessThanOrEqual" allowBlank="1" showInputMessage="1" showErrorMessage="1" errorTitle="Máximo 2.000 caracteres" error="Máximo 2.000 caracteres" sqref="W34 AA34 Q34 Q38:AD45">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16"/>
  <drawing r:id="rId3"/>
  <legacyDrawing r:id="rId2"/>
</worksheet>
</file>

<file path=xl/worksheets/sheet10.xml><?xml version="1.0" encoding="utf-8"?>
<worksheet xmlns="http://schemas.openxmlformats.org/spreadsheetml/2006/main" xmlns:r="http://schemas.openxmlformats.org/officeDocument/2006/relationships">
  <sheetPr>
    <tabColor theme="7" tint="0.39998000860214233"/>
    <pageSetUpPr fitToPage="1"/>
  </sheetPr>
  <dimension ref="A1:AO43"/>
  <sheetViews>
    <sheetView showGridLines="0" zoomScale="60" zoomScaleNormal="60" workbookViewId="0" topLeftCell="A1">
      <selection activeCell="A7" sqref="A7:B9"/>
    </sheetView>
  </sheetViews>
  <sheetFormatPr defaultColWidth="8.8515625" defaultRowHeight="15"/>
  <cols>
    <col min="1" max="1" width="38.421875" style="52" customWidth="1"/>
    <col min="2" max="2" width="15.421875" style="52" customWidth="1"/>
    <col min="3" max="14" width="20.7109375" style="52" customWidth="1"/>
    <col min="15" max="15" width="16.140625" style="52" customWidth="1"/>
    <col min="16" max="16" width="18.140625" style="52" customWidth="1"/>
    <col min="17" max="17" width="23.8515625" style="52" customWidth="1"/>
    <col min="18"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8.8515625" style="52" customWidth="1"/>
    <col min="41" max="41" width="18.421875" style="52" bestFit="1" customWidth="1"/>
    <col min="42" max="42" width="16.140625" style="52" customWidth="1"/>
    <col min="43" max="16384" width="8.8515625" style="52" customWidth="1"/>
  </cols>
  <sheetData>
    <row r="1" spans="1:30" ht="32.25" customHeight="1">
      <c r="A1" s="309"/>
      <c r="B1" s="312" t="s">
        <v>16</v>
      </c>
      <c r="C1" s="313"/>
      <c r="D1" s="313"/>
      <c r="E1" s="313"/>
      <c r="F1" s="313"/>
      <c r="G1" s="313"/>
      <c r="H1" s="313"/>
      <c r="I1" s="313"/>
      <c r="J1" s="313"/>
      <c r="K1" s="313"/>
      <c r="L1" s="313"/>
      <c r="M1" s="313"/>
      <c r="N1" s="313"/>
      <c r="O1" s="313"/>
      <c r="P1" s="313"/>
      <c r="Q1" s="313"/>
      <c r="R1" s="313"/>
      <c r="S1" s="313"/>
      <c r="T1" s="313"/>
      <c r="U1" s="313"/>
      <c r="V1" s="313"/>
      <c r="W1" s="313"/>
      <c r="X1" s="313"/>
      <c r="Y1" s="313"/>
      <c r="Z1" s="313"/>
      <c r="AA1" s="314"/>
      <c r="AB1" s="315" t="s">
        <v>18</v>
      </c>
      <c r="AC1" s="316"/>
      <c r="AD1" s="317"/>
    </row>
    <row r="2" spans="1:30" ht="30.75" customHeight="1">
      <c r="A2" s="310"/>
      <c r="B2" s="318" t="s">
        <v>17</v>
      </c>
      <c r="C2" s="319"/>
      <c r="D2" s="319"/>
      <c r="E2" s="319"/>
      <c r="F2" s="319"/>
      <c r="G2" s="319"/>
      <c r="H2" s="319"/>
      <c r="I2" s="319"/>
      <c r="J2" s="319"/>
      <c r="K2" s="319"/>
      <c r="L2" s="319"/>
      <c r="M2" s="319"/>
      <c r="N2" s="319"/>
      <c r="O2" s="319"/>
      <c r="P2" s="319"/>
      <c r="Q2" s="319"/>
      <c r="R2" s="319"/>
      <c r="S2" s="319"/>
      <c r="T2" s="319"/>
      <c r="U2" s="319"/>
      <c r="V2" s="319"/>
      <c r="W2" s="319"/>
      <c r="X2" s="319"/>
      <c r="Y2" s="319"/>
      <c r="Z2" s="319"/>
      <c r="AA2" s="320"/>
      <c r="AB2" s="321" t="s">
        <v>405</v>
      </c>
      <c r="AC2" s="322"/>
      <c r="AD2" s="323"/>
    </row>
    <row r="3" spans="1:30" ht="24" customHeight="1">
      <c r="A3" s="310"/>
      <c r="B3" s="324" t="s">
        <v>296</v>
      </c>
      <c r="C3" s="325"/>
      <c r="D3" s="325"/>
      <c r="E3" s="325"/>
      <c r="F3" s="325"/>
      <c r="G3" s="325"/>
      <c r="H3" s="325"/>
      <c r="I3" s="325"/>
      <c r="J3" s="325"/>
      <c r="K3" s="325"/>
      <c r="L3" s="325"/>
      <c r="M3" s="325"/>
      <c r="N3" s="325"/>
      <c r="O3" s="325"/>
      <c r="P3" s="325"/>
      <c r="Q3" s="325"/>
      <c r="R3" s="325"/>
      <c r="S3" s="325"/>
      <c r="T3" s="325"/>
      <c r="U3" s="325"/>
      <c r="V3" s="325"/>
      <c r="W3" s="325"/>
      <c r="X3" s="325"/>
      <c r="Y3" s="325"/>
      <c r="Z3" s="325"/>
      <c r="AA3" s="326"/>
      <c r="AB3" s="321" t="s">
        <v>404</v>
      </c>
      <c r="AC3" s="322"/>
      <c r="AD3" s="323"/>
    </row>
    <row r="4" spans="1:30" ht="21.75" customHeight="1" thickBot="1">
      <c r="A4" s="311"/>
      <c r="B4" s="327"/>
      <c r="C4" s="328"/>
      <c r="D4" s="328"/>
      <c r="E4" s="328"/>
      <c r="F4" s="328"/>
      <c r="G4" s="328"/>
      <c r="H4" s="328"/>
      <c r="I4" s="328"/>
      <c r="J4" s="328"/>
      <c r="K4" s="328"/>
      <c r="L4" s="328"/>
      <c r="M4" s="328"/>
      <c r="N4" s="328"/>
      <c r="O4" s="328"/>
      <c r="P4" s="328"/>
      <c r="Q4" s="328"/>
      <c r="R4" s="328"/>
      <c r="S4" s="328"/>
      <c r="T4" s="328"/>
      <c r="U4" s="328"/>
      <c r="V4" s="328"/>
      <c r="W4" s="328"/>
      <c r="X4" s="328"/>
      <c r="Y4" s="328"/>
      <c r="Z4" s="328"/>
      <c r="AA4" s="329"/>
      <c r="AB4" s="330" t="s">
        <v>176</v>
      </c>
      <c r="AC4" s="331"/>
      <c r="AD4" s="332"/>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288" t="s">
        <v>294</v>
      </c>
      <c r="B7" s="289"/>
      <c r="C7" s="294" t="s">
        <v>40</v>
      </c>
      <c r="D7" s="333" t="s">
        <v>71</v>
      </c>
      <c r="E7" s="339"/>
      <c r="F7" s="339"/>
      <c r="G7" s="339"/>
      <c r="H7" s="334"/>
      <c r="I7" s="342">
        <v>44627</v>
      </c>
      <c r="J7" s="343"/>
      <c r="K7" s="333" t="s">
        <v>67</v>
      </c>
      <c r="L7" s="334"/>
      <c r="M7" s="358" t="s">
        <v>70</v>
      </c>
      <c r="N7" s="359"/>
      <c r="O7" s="348"/>
      <c r="P7" s="349"/>
      <c r="Q7" s="56"/>
      <c r="R7" s="56"/>
      <c r="S7" s="56"/>
      <c r="T7" s="56"/>
      <c r="U7" s="56"/>
      <c r="V7" s="56"/>
      <c r="W7" s="56"/>
      <c r="X7" s="56"/>
      <c r="Y7" s="56"/>
      <c r="Z7" s="57"/>
      <c r="AA7" s="56"/>
      <c r="AB7" s="56"/>
      <c r="AC7" s="62"/>
      <c r="AD7" s="63"/>
    </row>
    <row r="8" spans="1:30" ht="15">
      <c r="A8" s="290"/>
      <c r="B8" s="291"/>
      <c r="C8" s="295"/>
      <c r="D8" s="335"/>
      <c r="E8" s="340"/>
      <c r="F8" s="340"/>
      <c r="G8" s="340"/>
      <c r="H8" s="336"/>
      <c r="I8" s="344"/>
      <c r="J8" s="345"/>
      <c r="K8" s="335"/>
      <c r="L8" s="336"/>
      <c r="M8" s="350" t="s">
        <v>68</v>
      </c>
      <c r="N8" s="351"/>
      <c r="O8" s="352"/>
      <c r="P8" s="353"/>
      <c r="Q8" s="56"/>
      <c r="R8" s="56"/>
      <c r="S8" s="56"/>
      <c r="T8" s="56"/>
      <c r="U8" s="56"/>
      <c r="V8" s="56"/>
      <c r="W8" s="56"/>
      <c r="X8" s="56"/>
      <c r="Y8" s="56"/>
      <c r="Z8" s="57"/>
      <c r="AA8" s="56"/>
      <c r="AB8" s="56"/>
      <c r="AC8" s="62"/>
      <c r="AD8" s="63"/>
    </row>
    <row r="9" spans="1:30" ht="15.75" thickBot="1">
      <c r="A9" s="292"/>
      <c r="B9" s="293"/>
      <c r="C9" s="296"/>
      <c r="D9" s="337"/>
      <c r="E9" s="341"/>
      <c r="F9" s="341"/>
      <c r="G9" s="341"/>
      <c r="H9" s="338"/>
      <c r="I9" s="346"/>
      <c r="J9" s="347"/>
      <c r="K9" s="337"/>
      <c r="L9" s="338"/>
      <c r="M9" s="354" t="s">
        <v>69</v>
      </c>
      <c r="N9" s="355"/>
      <c r="O9" s="356" t="s">
        <v>408</v>
      </c>
      <c r="P9" s="357"/>
      <c r="Q9" s="56"/>
      <c r="R9" s="56"/>
      <c r="S9" s="56"/>
      <c r="T9" s="56"/>
      <c r="U9" s="56"/>
      <c r="V9" s="56"/>
      <c r="W9" s="56"/>
      <c r="X9" s="56"/>
      <c r="Y9" s="56"/>
      <c r="Z9" s="57"/>
      <c r="AA9" s="56"/>
      <c r="AB9" s="56"/>
      <c r="AC9" s="62"/>
      <c r="AD9" s="63"/>
    </row>
    <row r="10" spans="1:30" s="188" customFormat="1" ht="15" customHeight="1" thickBot="1">
      <c r="A10" s="184"/>
      <c r="B10" s="185"/>
      <c r="C10" s="185"/>
      <c r="D10" s="67"/>
      <c r="E10" s="67"/>
      <c r="F10" s="67"/>
      <c r="G10" s="67"/>
      <c r="H10" s="67"/>
      <c r="I10" s="181"/>
      <c r="J10" s="181"/>
      <c r="K10" s="67"/>
      <c r="L10" s="67"/>
      <c r="M10" s="182"/>
      <c r="N10" s="182"/>
      <c r="O10" s="183"/>
      <c r="P10" s="183"/>
      <c r="Q10" s="185"/>
      <c r="R10" s="185"/>
      <c r="S10" s="185"/>
      <c r="T10" s="185"/>
      <c r="U10" s="185"/>
      <c r="V10" s="185"/>
      <c r="W10" s="185"/>
      <c r="X10" s="185"/>
      <c r="Y10" s="185"/>
      <c r="Z10" s="186"/>
      <c r="AA10" s="185"/>
      <c r="AB10" s="185"/>
      <c r="AC10" s="187"/>
      <c r="AD10" s="189"/>
    </row>
    <row r="11" spans="1:30" ht="15" customHeight="1">
      <c r="A11" s="333" t="s">
        <v>0</v>
      </c>
      <c r="B11" s="334"/>
      <c r="C11" s="297" t="s">
        <v>409</v>
      </c>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9"/>
    </row>
    <row r="12" spans="1:30" ht="15" customHeight="1">
      <c r="A12" s="335"/>
      <c r="B12" s="336"/>
      <c r="C12" s="300"/>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2"/>
    </row>
    <row r="13" spans="1:30" ht="15" customHeight="1" thickBot="1">
      <c r="A13" s="337"/>
      <c r="B13" s="338"/>
      <c r="C13" s="303"/>
      <c r="D13" s="304"/>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5"/>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70" t="s">
        <v>77</v>
      </c>
      <c r="B15" s="371"/>
      <c r="C15" s="270" t="s">
        <v>410</v>
      </c>
      <c r="D15" s="271"/>
      <c r="E15" s="271"/>
      <c r="F15" s="271"/>
      <c r="G15" s="271"/>
      <c r="H15" s="271"/>
      <c r="I15" s="271"/>
      <c r="J15" s="271"/>
      <c r="K15" s="272"/>
      <c r="L15" s="306" t="s">
        <v>73</v>
      </c>
      <c r="M15" s="307"/>
      <c r="N15" s="307"/>
      <c r="O15" s="307"/>
      <c r="P15" s="307"/>
      <c r="Q15" s="308"/>
      <c r="R15" s="385" t="s">
        <v>411</v>
      </c>
      <c r="S15" s="386"/>
      <c r="T15" s="386"/>
      <c r="U15" s="386"/>
      <c r="V15" s="386"/>
      <c r="W15" s="386"/>
      <c r="X15" s="387"/>
      <c r="Y15" s="306" t="s">
        <v>72</v>
      </c>
      <c r="Z15" s="308"/>
      <c r="AA15" s="366" t="s">
        <v>412</v>
      </c>
      <c r="AB15" s="367"/>
      <c r="AC15" s="367"/>
      <c r="AD15" s="368"/>
    </row>
    <row r="16" spans="1:30" ht="9" customHeight="1" thickBot="1">
      <c r="A16" s="61"/>
      <c r="B16" s="56"/>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75"/>
      <c r="AD16" s="76"/>
    </row>
    <row r="17" spans="1:30" s="78" customFormat="1" ht="37.5" customHeight="1" thickBot="1">
      <c r="A17" s="370" t="s">
        <v>79</v>
      </c>
      <c r="B17" s="371"/>
      <c r="C17" s="372" t="s">
        <v>434</v>
      </c>
      <c r="D17" s="373"/>
      <c r="E17" s="373"/>
      <c r="F17" s="373"/>
      <c r="G17" s="373"/>
      <c r="H17" s="373"/>
      <c r="I17" s="373"/>
      <c r="J17" s="373"/>
      <c r="K17" s="373"/>
      <c r="L17" s="373"/>
      <c r="M17" s="373"/>
      <c r="N17" s="373"/>
      <c r="O17" s="373"/>
      <c r="P17" s="373"/>
      <c r="Q17" s="374"/>
      <c r="R17" s="275" t="s">
        <v>378</v>
      </c>
      <c r="S17" s="276"/>
      <c r="T17" s="276"/>
      <c r="U17" s="276"/>
      <c r="V17" s="277"/>
      <c r="W17" s="388">
        <v>3126</v>
      </c>
      <c r="X17" s="389"/>
      <c r="Y17" s="276" t="s">
        <v>15</v>
      </c>
      <c r="Z17" s="276"/>
      <c r="AA17" s="276"/>
      <c r="AB17" s="277"/>
      <c r="AC17" s="286">
        <v>0.1</v>
      </c>
      <c r="AD17" s="287"/>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275" t="s">
        <v>1</v>
      </c>
      <c r="B19" s="276"/>
      <c r="C19" s="276"/>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7"/>
      <c r="AE19" s="86"/>
      <c r="AF19" s="86"/>
    </row>
    <row r="20" spans="1:32" ht="31.5" customHeight="1" thickBot="1">
      <c r="A20" s="85"/>
      <c r="B20" s="62"/>
      <c r="C20" s="281" t="s">
        <v>380</v>
      </c>
      <c r="D20" s="282"/>
      <c r="E20" s="282"/>
      <c r="F20" s="282"/>
      <c r="G20" s="282"/>
      <c r="H20" s="282"/>
      <c r="I20" s="282"/>
      <c r="J20" s="282"/>
      <c r="K20" s="282"/>
      <c r="L20" s="282"/>
      <c r="M20" s="282"/>
      <c r="N20" s="282"/>
      <c r="O20" s="282"/>
      <c r="P20" s="283"/>
      <c r="Q20" s="278" t="s">
        <v>381</v>
      </c>
      <c r="R20" s="279"/>
      <c r="S20" s="279"/>
      <c r="T20" s="279"/>
      <c r="U20" s="279"/>
      <c r="V20" s="279"/>
      <c r="W20" s="279"/>
      <c r="X20" s="279"/>
      <c r="Y20" s="279"/>
      <c r="Z20" s="279"/>
      <c r="AA20" s="279"/>
      <c r="AB20" s="279"/>
      <c r="AC20" s="279"/>
      <c r="AD20" s="280"/>
      <c r="AE20" s="86"/>
      <c r="AF20" s="86"/>
    </row>
    <row r="21" spans="1:32" ht="31.5" customHeight="1" thickBot="1">
      <c r="A21" s="61"/>
      <c r="B21" s="56"/>
      <c r="C21" s="213" t="s">
        <v>39</v>
      </c>
      <c r="D21" s="214" t="s">
        <v>40</v>
      </c>
      <c r="E21" s="214" t="s">
        <v>41</v>
      </c>
      <c r="F21" s="214" t="s">
        <v>42</v>
      </c>
      <c r="G21" s="214" t="s">
        <v>43</v>
      </c>
      <c r="H21" s="214" t="s">
        <v>44</v>
      </c>
      <c r="I21" s="214" t="s">
        <v>45</v>
      </c>
      <c r="J21" s="214" t="s">
        <v>46</v>
      </c>
      <c r="K21" s="214" t="s">
        <v>47</v>
      </c>
      <c r="L21" s="214" t="s">
        <v>48</v>
      </c>
      <c r="M21" s="214" t="s">
        <v>49</v>
      </c>
      <c r="N21" s="214" t="s">
        <v>50</v>
      </c>
      <c r="O21" s="214" t="s">
        <v>8</v>
      </c>
      <c r="P21" s="215" t="s">
        <v>386</v>
      </c>
      <c r="Q21" s="213" t="s">
        <v>39</v>
      </c>
      <c r="R21" s="214" t="s">
        <v>40</v>
      </c>
      <c r="S21" s="214" t="s">
        <v>41</v>
      </c>
      <c r="T21" s="214" t="s">
        <v>42</v>
      </c>
      <c r="U21" s="214" t="s">
        <v>43</v>
      </c>
      <c r="V21" s="214" t="s">
        <v>44</v>
      </c>
      <c r="W21" s="214" t="s">
        <v>45</v>
      </c>
      <c r="X21" s="214" t="s">
        <v>46</v>
      </c>
      <c r="Y21" s="214" t="s">
        <v>47</v>
      </c>
      <c r="Z21" s="214" t="s">
        <v>48</v>
      </c>
      <c r="AA21" s="214" t="s">
        <v>49</v>
      </c>
      <c r="AB21" s="214" t="s">
        <v>50</v>
      </c>
      <c r="AC21" s="214" t="s">
        <v>8</v>
      </c>
      <c r="AD21" s="215" t="s">
        <v>386</v>
      </c>
      <c r="AE21" s="4"/>
      <c r="AF21" s="4"/>
    </row>
    <row r="22" spans="1:32" ht="31.5" customHeight="1">
      <c r="A22" s="284" t="s">
        <v>382</v>
      </c>
      <c r="B22" s="285"/>
      <c r="C22" s="196">
        <v>18755733</v>
      </c>
      <c r="D22" s="194"/>
      <c r="E22" s="194"/>
      <c r="F22" s="194"/>
      <c r="G22" s="194"/>
      <c r="H22" s="194"/>
      <c r="I22" s="194"/>
      <c r="J22" s="194"/>
      <c r="K22" s="194"/>
      <c r="L22" s="194"/>
      <c r="M22" s="194"/>
      <c r="N22" s="194"/>
      <c r="O22" s="194">
        <f>SUM(C22:N22)</f>
        <v>18755733</v>
      </c>
      <c r="P22" s="197"/>
      <c r="Q22" s="196">
        <v>1083720000</v>
      </c>
      <c r="R22" s="194">
        <v>0</v>
      </c>
      <c r="S22" s="194">
        <v>0</v>
      </c>
      <c r="T22" s="194">
        <v>0</v>
      </c>
      <c r="U22" s="194">
        <v>0</v>
      </c>
      <c r="V22" s="194">
        <v>0</v>
      </c>
      <c r="W22" s="194">
        <v>0</v>
      </c>
      <c r="X22" s="194">
        <v>0</v>
      </c>
      <c r="Y22" s="194">
        <v>0</v>
      </c>
      <c r="Z22" s="194">
        <v>0</v>
      </c>
      <c r="AA22" s="194">
        <v>0</v>
      </c>
      <c r="AB22" s="194">
        <v>0</v>
      </c>
      <c r="AC22" s="194">
        <f>SUM(Q22:AB22)</f>
        <v>1083720000</v>
      </c>
      <c r="AD22" s="201"/>
      <c r="AE22" s="4"/>
      <c r="AF22" s="4"/>
    </row>
    <row r="23" spans="1:32" ht="31.5" customHeight="1">
      <c r="A23" s="273" t="s">
        <v>383</v>
      </c>
      <c r="B23" s="274"/>
      <c r="C23" s="191">
        <v>18755733</v>
      </c>
      <c r="D23" s="190"/>
      <c r="E23" s="190"/>
      <c r="F23" s="190"/>
      <c r="G23" s="190"/>
      <c r="H23" s="190"/>
      <c r="I23" s="190"/>
      <c r="J23" s="190"/>
      <c r="K23" s="190"/>
      <c r="L23" s="190"/>
      <c r="M23" s="190"/>
      <c r="N23" s="190"/>
      <c r="O23" s="190">
        <f>SUM(C23:N23)</f>
        <v>18755733</v>
      </c>
      <c r="P23" s="211">
        <f>_xlfn.IFERROR(O23/(SUMIF(C23:N23,"&gt;0",C22:N22))," ")</f>
        <v>1</v>
      </c>
      <c r="Q23" s="191">
        <v>1083720000</v>
      </c>
      <c r="R23" s="190">
        <v>0</v>
      </c>
      <c r="S23" s="190"/>
      <c r="T23" s="190"/>
      <c r="U23" s="190"/>
      <c r="V23" s="190"/>
      <c r="W23" s="190"/>
      <c r="X23" s="190"/>
      <c r="Y23" s="190"/>
      <c r="Z23" s="190"/>
      <c r="AA23" s="190"/>
      <c r="AB23" s="190"/>
      <c r="AC23" s="190">
        <f>SUM(Q23:AB23)</f>
        <v>1083720000</v>
      </c>
      <c r="AD23" s="199">
        <f>_xlfn.IFERROR(AC23/(SUMIF(Q23:AB23,"&gt;0",Q22:AB22))," ")</f>
        <v>1</v>
      </c>
      <c r="AE23" s="4"/>
      <c r="AF23" s="4"/>
    </row>
    <row r="24" spans="1:32" ht="31.5" customHeight="1">
      <c r="A24" s="273" t="s">
        <v>384</v>
      </c>
      <c r="B24" s="274"/>
      <c r="C24" s="191">
        <v>0</v>
      </c>
      <c r="D24" s="190">
        <v>18755733</v>
      </c>
      <c r="E24" s="190">
        <v>0</v>
      </c>
      <c r="F24" s="190">
        <v>0</v>
      </c>
      <c r="G24" s="190">
        <v>0</v>
      </c>
      <c r="H24" s="190">
        <v>0</v>
      </c>
      <c r="I24" s="190">
        <v>0</v>
      </c>
      <c r="J24" s="190">
        <v>0</v>
      </c>
      <c r="K24" s="190">
        <v>0</v>
      </c>
      <c r="L24" s="190">
        <v>0</v>
      </c>
      <c r="M24" s="190">
        <v>0</v>
      </c>
      <c r="N24" s="190">
        <v>0</v>
      </c>
      <c r="O24" s="190">
        <f>SUM(C24:N24)</f>
        <v>18755733</v>
      </c>
      <c r="P24" s="195"/>
      <c r="Q24" s="191">
        <v>0</v>
      </c>
      <c r="R24" s="190">
        <v>49260000</v>
      </c>
      <c r="S24" s="190">
        <v>98520000</v>
      </c>
      <c r="T24" s="190">
        <v>98520000</v>
      </c>
      <c r="U24" s="190">
        <v>98520000</v>
      </c>
      <c r="V24" s="190">
        <v>98520000</v>
      </c>
      <c r="W24" s="190">
        <v>98520000</v>
      </c>
      <c r="X24" s="190">
        <v>98520000</v>
      </c>
      <c r="Y24" s="190">
        <v>98520000</v>
      </c>
      <c r="Z24" s="190">
        <v>98520000</v>
      </c>
      <c r="AA24" s="190">
        <v>98520000</v>
      </c>
      <c r="AB24" s="190">
        <v>147780000</v>
      </c>
      <c r="AC24" s="190">
        <f>SUM(Q24:AB24)</f>
        <v>1083720000</v>
      </c>
      <c r="AD24" s="199"/>
      <c r="AE24" s="4"/>
      <c r="AF24" s="4"/>
    </row>
    <row r="25" spans="1:32" ht="31.5" customHeight="1" thickBot="1">
      <c r="A25" s="364" t="s">
        <v>385</v>
      </c>
      <c r="B25" s="365"/>
      <c r="C25" s="192">
        <v>14676933</v>
      </c>
      <c r="D25" s="193">
        <v>4078800</v>
      </c>
      <c r="E25" s="193"/>
      <c r="F25" s="193"/>
      <c r="G25" s="193"/>
      <c r="H25" s="193"/>
      <c r="I25" s="193"/>
      <c r="J25" s="193"/>
      <c r="K25" s="193"/>
      <c r="L25" s="193"/>
      <c r="M25" s="193"/>
      <c r="N25" s="193"/>
      <c r="O25" s="193">
        <f>SUM(C25:N25)</f>
        <v>18755733</v>
      </c>
      <c r="P25" s="198">
        <f>_xlfn.IFERROR(O25/(SUMIF(C25:N25,"&gt;0",C24:N24))," ")</f>
        <v>1</v>
      </c>
      <c r="Q25" s="192">
        <v>0</v>
      </c>
      <c r="R25" s="193">
        <v>29361901</v>
      </c>
      <c r="S25" s="193"/>
      <c r="T25" s="193"/>
      <c r="U25" s="193"/>
      <c r="V25" s="193"/>
      <c r="W25" s="193"/>
      <c r="X25" s="193"/>
      <c r="Y25" s="193"/>
      <c r="Z25" s="193"/>
      <c r="AA25" s="193"/>
      <c r="AB25" s="193"/>
      <c r="AC25" s="193">
        <f>SUM(Q25:AB25)</f>
        <v>29361901</v>
      </c>
      <c r="AD25" s="200">
        <f>_xlfn.IFERROR(AC25/(SUMIF(Q25:AB25,"&gt;0",Q24:AB24))," ")</f>
        <v>0.5960597036134795</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9"/>
    </row>
    <row r="27" spans="1:30" ht="33.75" customHeight="1">
      <c r="A27" s="360" t="s">
        <v>76</v>
      </c>
      <c r="B27" s="361"/>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3"/>
    </row>
    <row r="28" spans="1:30" ht="15" customHeight="1">
      <c r="A28" s="375" t="s">
        <v>190</v>
      </c>
      <c r="B28" s="377" t="s">
        <v>6</v>
      </c>
      <c r="C28" s="378"/>
      <c r="D28" s="274" t="s">
        <v>402</v>
      </c>
      <c r="E28" s="381"/>
      <c r="F28" s="381"/>
      <c r="G28" s="381"/>
      <c r="H28" s="381"/>
      <c r="I28" s="381"/>
      <c r="J28" s="381"/>
      <c r="K28" s="381"/>
      <c r="L28" s="381"/>
      <c r="M28" s="381"/>
      <c r="N28" s="381"/>
      <c r="O28" s="382"/>
      <c r="P28" s="383" t="s">
        <v>8</v>
      </c>
      <c r="Q28" s="383" t="s">
        <v>84</v>
      </c>
      <c r="R28" s="383"/>
      <c r="S28" s="383"/>
      <c r="T28" s="383"/>
      <c r="U28" s="383"/>
      <c r="V28" s="383"/>
      <c r="W28" s="383"/>
      <c r="X28" s="383"/>
      <c r="Y28" s="383"/>
      <c r="Z28" s="383"/>
      <c r="AA28" s="383"/>
      <c r="AB28" s="383"/>
      <c r="AC28" s="383"/>
      <c r="AD28" s="384"/>
    </row>
    <row r="29" spans="1:30" ht="27" customHeight="1">
      <c r="A29" s="376"/>
      <c r="B29" s="379"/>
      <c r="C29" s="380"/>
      <c r="D29" s="212" t="s">
        <v>39</v>
      </c>
      <c r="E29" s="212" t="s">
        <v>40</v>
      </c>
      <c r="F29" s="212" t="s">
        <v>41</v>
      </c>
      <c r="G29" s="212" t="s">
        <v>42</v>
      </c>
      <c r="H29" s="212" t="s">
        <v>43</v>
      </c>
      <c r="I29" s="212" t="s">
        <v>44</v>
      </c>
      <c r="J29" s="212" t="s">
        <v>45</v>
      </c>
      <c r="K29" s="212" t="s">
        <v>46</v>
      </c>
      <c r="L29" s="212" t="s">
        <v>47</v>
      </c>
      <c r="M29" s="212" t="s">
        <v>48</v>
      </c>
      <c r="N29" s="212" t="s">
        <v>49</v>
      </c>
      <c r="O29" s="212" t="s">
        <v>50</v>
      </c>
      <c r="P29" s="382"/>
      <c r="Q29" s="383"/>
      <c r="R29" s="383"/>
      <c r="S29" s="383"/>
      <c r="T29" s="383"/>
      <c r="U29" s="383"/>
      <c r="V29" s="383"/>
      <c r="W29" s="383"/>
      <c r="X29" s="383"/>
      <c r="Y29" s="383"/>
      <c r="Z29" s="383"/>
      <c r="AA29" s="383"/>
      <c r="AB29" s="383"/>
      <c r="AC29" s="383"/>
      <c r="AD29" s="384"/>
    </row>
    <row r="30" spans="1:30" ht="48" customHeight="1" thickBot="1">
      <c r="A30" s="88" t="s">
        <v>590</v>
      </c>
      <c r="B30" s="390"/>
      <c r="C30" s="391"/>
      <c r="D30" s="92"/>
      <c r="E30" s="92"/>
      <c r="F30" s="92"/>
      <c r="G30" s="92"/>
      <c r="H30" s="92"/>
      <c r="I30" s="92"/>
      <c r="J30" s="92"/>
      <c r="K30" s="92"/>
      <c r="L30" s="92"/>
      <c r="M30" s="92"/>
      <c r="N30" s="92"/>
      <c r="O30" s="92"/>
      <c r="P30" s="89">
        <f>SUM(D30:O30)</f>
        <v>0</v>
      </c>
      <c r="Q30" s="392"/>
      <c r="R30" s="392"/>
      <c r="S30" s="392"/>
      <c r="T30" s="392"/>
      <c r="U30" s="392"/>
      <c r="V30" s="392"/>
      <c r="W30" s="392"/>
      <c r="X30" s="392"/>
      <c r="Y30" s="392"/>
      <c r="Z30" s="392"/>
      <c r="AA30" s="392"/>
      <c r="AB30" s="392"/>
      <c r="AC30" s="392"/>
      <c r="AD30" s="393"/>
    </row>
    <row r="31" spans="1:30" ht="45" customHeight="1">
      <c r="A31" s="394" t="s">
        <v>293</v>
      </c>
      <c r="B31" s="395"/>
      <c r="C31" s="395"/>
      <c r="D31" s="395"/>
      <c r="E31" s="395"/>
      <c r="F31" s="395"/>
      <c r="G31" s="395"/>
      <c r="H31" s="395"/>
      <c r="I31" s="395"/>
      <c r="J31" s="395"/>
      <c r="K31" s="395"/>
      <c r="L31" s="395"/>
      <c r="M31" s="395"/>
      <c r="N31" s="395"/>
      <c r="O31" s="395"/>
      <c r="P31" s="395"/>
      <c r="Q31" s="395"/>
      <c r="R31" s="395"/>
      <c r="S31" s="395"/>
      <c r="T31" s="395"/>
      <c r="U31" s="395"/>
      <c r="V31" s="395"/>
      <c r="W31" s="395"/>
      <c r="X31" s="395"/>
      <c r="Y31" s="395"/>
      <c r="Z31" s="395"/>
      <c r="AA31" s="395"/>
      <c r="AB31" s="395"/>
      <c r="AC31" s="395"/>
      <c r="AD31" s="396"/>
    </row>
    <row r="32" spans="1:41" ht="22.5" customHeight="1">
      <c r="A32" s="273" t="s">
        <v>191</v>
      </c>
      <c r="B32" s="383" t="s">
        <v>62</v>
      </c>
      <c r="C32" s="383" t="s">
        <v>6</v>
      </c>
      <c r="D32" s="383" t="s">
        <v>60</v>
      </c>
      <c r="E32" s="383"/>
      <c r="F32" s="383"/>
      <c r="G32" s="383"/>
      <c r="H32" s="383"/>
      <c r="I32" s="383"/>
      <c r="J32" s="383"/>
      <c r="K32" s="383"/>
      <c r="L32" s="383"/>
      <c r="M32" s="383"/>
      <c r="N32" s="383"/>
      <c r="O32" s="383"/>
      <c r="P32" s="383"/>
      <c r="Q32" s="383" t="s">
        <v>85</v>
      </c>
      <c r="R32" s="383"/>
      <c r="S32" s="383"/>
      <c r="T32" s="383"/>
      <c r="U32" s="383"/>
      <c r="V32" s="383"/>
      <c r="W32" s="383"/>
      <c r="X32" s="383"/>
      <c r="Y32" s="383"/>
      <c r="Z32" s="383"/>
      <c r="AA32" s="383"/>
      <c r="AB32" s="383"/>
      <c r="AC32" s="383"/>
      <c r="AD32" s="384"/>
      <c r="AG32" s="90"/>
      <c r="AH32" s="90"/>
      <c r="AI32" s="90"/>
      <c r="AJ32" s="90"/>
      <c r="AK32" s="90"/>
      <c r="AL32" s="90"/>
      <c r="AM32" s="90"/>
      <c r="AN32" s="90"/>
      <c r="AO32" s="90"/>
    </row>
    <row r="33" spans="1:41" ht="22.5" customHeight="1">
      <c r="A33" s="273"/>
      <c r="B33" s="383"/>
      <c r="C33" s="397"/>
      <c r="D33" s="212" t="s">
        <v>39</v>
      </c>
      <c r="E33" s="212" t="s">
        <v>40</v>
      </c>
      <c r="F33" s="212" t="s">
        <v>41</v>
      </c>
      <c r="G33" s="212" t="s">
        <v>42</v>
      </c>
      <c r="H33" s="212" t="s">
        <v>43</v>
      </c>
      <c r="I33" s="212" t="s">
        <v>44</v>
      </c>
      <c r="J33" s="212" t="s">
        <v>45</v>
      </c>
      <c r="K33" s="212" t="s">
        <v>46</v>
      </c>
      <c r="L33" s="212" t="s">
        <v>47</v>
      </c>
      <c r="M33" s="212" t="s">
        <v>48</v>
      </c>
      <c r="N33" s="212" t="s">
        <v>49</v>
      </c>
      <c r="O33" s="212" t="s">
        <v>50</v>
      </c>
      <c r="P33" s="212" t="s">
        <v>8</v>
      </c>
      <c r="Q33" s="379" t="s">
        <v>80</v>
      </c>
      <c r="R33" s="398"/>
      <c r="S33" s="398"/>
      <c r="T33" s="398"/>
      <c r="U33" s="398"/>
      <c r="V33" s="380"/>
      <c r="W33" s="379" t="s">
        <v>81</v>
      </c>
      <c r="X33" s="398"/>
      <c r="Y33" s="398"/>
      <c r="Z33" s="380"/>
      <c r="AA33" s="379" t="s">
        <v>82</v>
      </c>
      <c r="AB33" s="398"/>
      <c r="AC33" s="398"/>
      <c r="AD33" s="399"/>
      <c r="AG33" s="90"/>
      <c r="AH33" s="90"/>
      <c r="AI33" s="90"/>
      <c r="AJ33" s="90"/>
      <c r="AK33" s="90"/>
      <c r="AL33" s="90"/>
      <c r="AM33" s="90"/>
      <c r="AN33" s="90"/>
      <c r="AO33" s="90"/>
    </row>
    <row r="34" spans="1:41" ht="135.75" customHeight="1">
      <c r="A34" s="400" t="s">
        <v>434</v>
      </c>
      <c r="B34" s="402">
        <v>0.1</v>
      </c>
      <c r="C34" s="93" t="s">
        <v>9</v>
      </c>
      <c r="D34" s="218">
        <v>90</v>
      </c>
      <c r="E34" s="218">
        <v>276</v>
      </c>
      <c r="F34" s="218">
        <v>276</v>
      </c>
      <c r="G34" s="218">
        <v>276</v>
      </c>
      <c r="H34" s="218">
        <v>276</v>
      </c>
      <c r="I34" s="218">
        <v>276</v>
      </c>
      <c r="J34" s="218">
        <v>276</v>
      </c>
      <c r="K34" s="218">
        <v>276</v>
      </c>
      <c r="L34" s="218">
        <v>276</v>
      </c>
      <c r="M34" s="218">
        <v>276</v>
      </c>
      <c r="N34" s="218">
        <v>276</v>
      </c>
      <c r="O34" s="218">
        <v>276</v>
      </c>
      <c r="P34" s="221">
        <f>SUM(D34:O34)</f>
        <v>3126</v>
      </c>
      <c r="Q34" s="527" t="s">
        <v>642</v>
      </c>
      <c r="R34" s="528"/>
      <c r="S34" s="528"/>
      <c r="T34" s="528"/>
      <c r="U34" s="528"/>
      <c r="V34" s="529"/>
      <c r="W34" s="527" t="s">
        <v>716</v>
      </c>
      <c r="X34" s="528"/>
      <c r="Y34" s="528"/>
      <c r="Z34" s="529"/>
      <c r="AA34" s="527" t="s">
        <v>607</v>
      </c>
      <c r="AB34" s="528"/>
      <c r="AC34" s="528"/>
      <c r="AD34" s="533"/>
      <c r="AG34" s="90"/>
      <c r="AH34" s="90"/>
      <c r="AI34" s="90"/>
      <c r="AJ34" s="90"/>
      <c r="AK34" s="90"/>
      <c r="AL34" s="90"/>
      <c r="AM34" s="90"/>
      <c r="AN34" s="90"/>
      <c r="AO34" s="90"/>
    </row>
    <row r="35" spans="1:41" ht="135.75" customHeight="1" thickBot="1">
      <c r="A35" s="401"/>
      <c r="B35" s="403"/>
      <c r="C35" s="94" t="s">
        <v>10</v>
      </c>
      <c r="D35" s="243">
        <v>64</v>
      </c>
      <c r="E35" s="243">
        <v>237</v>
      </c>
      <c r="F35" s="243"/>
      <c r="G35" s="252"/>
      <c r="H35" s="252"/>
      <c r="I35" s="252"/>
      <c r="J35" s="252"/>
      <c r="K35" s="252"/>
      <c r="L35" s="252"/>
      <c r="M35" s="252"/>
      <c r="N35" s="252"/>
      <c r="O35" s="252"/>
      <c r="P35" s="252">
        <f>SUM(D35:O35)</f>
        <v>301</v>
      </c>
      <c r="Q35" s="530"/>
      <c r="R35" s="531"/>
      <c r="S35" s="531"/>
      <c r="T35" s="531"/>
      <c r="U35" s="531"/>
      <c r="V35" s="532"/>
      <c r="W35" s="530"/>
      <c r="X35" s="531"/>
      <c r="Y35" s="531"/>
      <c r="Z35" s="532"/>
      <c r="AA35" s="530"/>
      <c r="AB35" s="531"/>
      <c r="AC35" s="531"/>
      <c r="AD35" s="534"/>
      <c r="AE35" s="50"/>
      <c r="AF35" s="97"/>
      <c r="AG35" s="90"/>
      <c r="AH35" s="90"/>
      <c r="AI35" s="90"/>
      <c r="AJ35" s="90"/>
      <c r="AK35" s="90"/>
      <c r="AL35" s="90"/>
      <c r="AM35" s="90"/>
      <c r="AN35" s="90"/>
      <c r="AO35" s="90"/>
    </row>
    <row r="36" spans="1:41" ht="25.5" customHeight="1">
      <c r="A36" s="284" t="s">
        <v>192</v>
      </c>
      <c r="B36" s="412" t="s">
        <v>61</v>
      </c>
      <c r="C36" s="414" t="s">
        <v>11</v>
      </c>
      <c r="D36" s="414"/>
      <c r="E36" s="414"/>
      <c r="F36" s="414"/>
      <c r="G36" s="414"/>
      <c r="H36" s="414"/>
      <c r="I36" s="414"/>
      <c r="J36" s="414"/>
      <c r="K36" s="414"/>
      <c r="L36" s="414"/>
      <c r="M36" s="414"/>
      <c r="N36" s="414"/>
      <c r="O36" s="414"/>
      <c r="P36" s="414"/>
      <c r="Q36" s="285" t="s">
        <v>78</v>
      </c>
      <c r="R36" s="415"/>
      <c r="S36" s="415"/>
      <c r="T36" s="415"/>
      <c r="U36" s="415"/>
      <c r="V36" s="415"/>
      <c r="W36" s="415"/>
      <c r="X36" s="415"/>
      <c r="Y36" s="415"/>
      <c r="Z36" s="415"/>
      <c r="AA36" s="415"/>
      <c r="AB36" s="415"/>
      <c r="AC36" s="415"/>
      <c r="AD36" s="416"/>
      <c r="AG36" s="90"/>
      <c r="AH36" s="90"/>
      <c r="AI36" s="90"/>
      <c r="AJ36" s="90"/>
      <c r="AK36" s="90"/>
      <c r="AL36" s="90"/>
      <c r="AM36" s="90"/>
      <c r="AN36" s="90"/>
      <c r="AO36" s="90"/>
    </row>
    <row r="37" spans="1:41" ht="25.5" customHeight="1">
      <c r="A37" s="273"/>
      <c r="B37" s="413"/>
      <c r="C37" s="212" t="s">
        <v>12</v>
      </c>
      <c r="D37" s="212" t="s">
        <v>36</v>
      </c>
      <c r="E37" s="212" t="s">
        <v>37</v>
      </c>
      <c r="F37" s="212" t="s">
        <v>38</v>
      </c>
      <c r="G37" s="212" t="s">
        <v>51</v>
      </c>
      <c r="H37" s="212" t="s">
        <v>52</v>
      </c>
      <c r="I37" s="212" t="s">
        <v>53</v>
      </c>
      <c r="J37" s="212" t="s">
        <v>54</v>
      </c>
      <c r="K37" s="212" t="s">
        <v>55</v>
      </c>
      <c r="L37" s="212" t="s">
        <v>56</v>
      </c>
      <c r="M37" s="212" t="s">
        <v>57</v>
      </c>
      <c r="N37" s="212" t="s">
        <v>58</v>
      </c>
      <c r="O37" s="212" t="s">
        <v>59</v>
      </c>
      <c r="P37" s="212" t="s">
        <v>63</v>
      </c>
      <c r="Q37" s="274" t="s">
        <v>83</v>
      </c>
      <c r="R37" s="381"/>
      <c r="S37" s="381"/>
      <c r="T37" s="381"/>
      <c r="U37" s="381"/>
      <c r="V37" s="381"/>
      <c r="W37" s="381"/>
      <c r="X37" s="381"/>
      <c r="Y37" s="381"/>
      <c r="Z37" s="381"/>
      <c r="AA37" s="381"/>
      <c r="AB37" s="381"/>
      <c r="AC37" s="381"/>
      <c r="AD37" s="417"/>
      <c r="AG37" s="98"/>
      <c r="AH37" s="98"/>
      <c r="AI37" s="98"/>
      <c r="AJ37" s="98"/>
      <c r="AK37" s="98"/>
      <c r="AL37" s="98"/>
      <c r="AM37" s="98"/>
      <c r="AN37" s="98"/>
      <c r="AO37" s="98"/>
    </row>
    <row r="38" spans="1:41" ht="67.5" customHeight="1">
      <c r="A38" s="418" t="s">
        <v>591</v>
      </c>
      <c r="B38" s="562">
        <v>0.04</v>
      </c>
      <c r="C38" s="93" t="s">
        <v>9</v>
      </c>
      <c r="D38" s="228">
        <v>0.0833</v>
      </c>
      <c r="E38" s="228">
        <v>0.0833</v>
      </c>
      <c r="F38" s="228">
        <v>0.0833</v>
      </c>
      <c r="G38" s="228">
        <v>0.0833</v>
      </c>
      <c r="H38" s="228">
        <v>0.0833</v>
      </c>
      <c r="I38" s="228">
        <v>0.0833</v>
      </c>
      <c r="J38" s="228">
        <v>0.0833</v>
      </c>
      <c r="K38" s="228">
        <v>0.0833</v>
      </c>
      <c r="L38" s="228">
        <v>0.0834</v>
      </c>
      <c r="M38" s="228">
        <v>0.0834</v>
      </c>
      <c r="N38" s="228">
        <v>0.0834</v>
      </c>
      <c r="O38" s="228">
        <v>0.0834</v>
      </c>
      <c r="P38" s="100">
        <f aca="true" t="shared" si="0" ref="P38:P43">SUM(D38:O38)</f>
        <v>1</v>
      </c>
      <c r="Q38" s="589" t="s">
        <v>645</v>
      </c>
      <c r="R38" s="590"/>
      <c r="S38" s="590"/>
      <c r="T38" s="590"/>
      <c r="U38" s="590"/>
      <c r="V38" s="590"/>
      <c r="W38" s="590"/>
      <c r="X38" s="590"/>
      <c r="Y38" s="590"/>
      <c r="Z38" s="590"/>
      <c r="AA38" s="590"/>
      <c r="AB38" s="590"/>
      <c r="AC38" s="590"/>
      <c r="AD38" s="591"/>
      <c r="AE38" s="101"/>
      <c r="AG38" s="102"/>
      <c r="AH38" s="102"/>
      <c r="AI38" s="102"/>
      <c r="AJ38" s="102"/>
      <c r="AK38" s="102"/>
      <c r="AL38" s="102"/>
      <c r="AM38" s="102"/>
      <c r="AN38" s="102"/>
      <c r="AO38" s="102"/>
    </row>
    <row r="39" spans="1:31" ht="67.5" customHeight="1">
      <c r="A39" s="419"/>
      <c r="B39" s="563"/>
      <c r="C39" s="103" t="s">
        <v>10</v>
      </c>
      <c r="D39" s="234">
        <v>0.0833</v>
      </c>
      <c r="E39" s="234">
        <v>0.0833</v>
      </c>
      <c r="F39" s="234"/>
      <c r="G39" s="234"/>
      <c r="H39" s="234"/>
      <c r="I39" s="234"/>
      <c r="J39" s="234"/>
      <c r="K39" s="234"/>
      <c r="L39" s="234"/>
      <c r="M39" s="234"/>
      <c r="N39" s="234"/>
      <c r="O39" s="234"/>
      <c r="P39" s="235">
        <f t="shared" si="0"/>
        <v>0.1666</v>
      </c>
      <c r="Q39" s="592"/>
      <c r="R39" s="593"/>
      <c r="S39" s="593"/>
      <c r="T39" s="593"/>
      <c r="U39" s="593"/>
      <c r="V39" s="593"/>
      <c r="W39" s="593"/>
      <c r="X39" s="593"/>
      <c r="Y39" s="593"/>
      <c r="Z39" s="593"/>
      <c r="AA39" s="593"/>
      <c r="AB39" s="593"/>
      <c r="AC39" s="593"/>
      <c r="AD39" s="594"/>
      <c r="AE39" s="101"/>
    </row>
    <row r="40" spans="1:31" ht="81.75" customHeight="1">
      <c r="A40" s="419" t="s">
        <v>592</v>
      </c>
      <c r="B40" s="562">
        <v>0.03</v>
      </c>
      <c r="C40" s="106" t="s">
        <v>9</v>
      </c>
      <c r="D40" s="228">
        <v>0.0833</v>
      </c>
      <c r="E40" s="228">
        <v>0.0833</v>
      </c>
      <c r="F40" s="228">
        <v>0.0833</v>
      </c>
      <c r="G40" s="228">
        <v>0.0833</v>
      </c>
      <c r="H40" s="228">
        <v>0.0833</v>
      </c>
      <c r="I40" s="228">
        <v>0.0833</v>
      </c>
      <c r="J40" s="228">
        <v>0.0833</v>
      </c>
      <c r="K40" s="228">
        <v>0.0833</v>
      </c>
      <c r="L40" s="228">
        <v>0.0834</v>
      </c>
      <c r="M40" s="228">
        <v>0.0834</v>
      </c>
      <c r="N40" s="228">
        <v>0.0834</v>
      </c>
      <c r="O40" s="228">
        <v>0.0834</v>
      </c>
      <c r="P40" s="105">
        <f t="shared" si="0"/>
        <v>1</v>
      </c>
      <c r="Q40" s="589" t="s">
        <v>643</v>
      </c>
      <c r="R40" s="590"/>
      <c r="S40" s="590"/>
      <c r="T40" s="590"/>
      <c r="U40" s="590"/>
      <c r="V40" s="590"/>
      <c r="W40" s="590"/>
      <c r="X40" s="590"/>
      <c r="Y40" s="590"/>
      <c r="Z40" s="590"/>
      <c r="AA40" s="590"/>
      <c r="AB40" s="590"/>
      <c r="AC40" s="590"/>
      <c r="AD40" s="591"/>
      <c r="AE40" s="101"/>
    </row>
    <row r="41" spans="1:31" ht="81.75" customHeight="1">
      <c r="A41" s="419"/>
      <c r="B41" s="563"/>
      <c r="C41" s="103" t="s">
        <v>10</v>
      </c>
      <c r="D41" s="234">
        <v>0.0833</v>
      </c>
      <c r="E41" s="234">
        <v>0.0833</v>
      </c>
      <c r="F41" s="234"/>
      <c r="G41" s="234"/>
      <c r="H41" s="234"/>
      <c r="I41" s="234"/>
      <c r="J41" s="234"/>
      <c r="K41" s="234"/>
      <c r="L41" s="234"/>
      <c r="M41" s="234"/>
      <c r="N41" s="234"/>
      <c r="O41" s="234"/>
      <c r="P41" s="235">
        <f t="shared" si="0"/>
        <v>0.1666</v>
      </c>
      <c r="Q41" s="592"/>
      <c r="R41" s="593"/>
      <c r="S41" s="593"/>
      <c r="T41" s="593"/>
      <c r="U41" s="593"/>
      <c r="V41" s="593"/>
      <c r="W41" s="593"/>
      <c r="X41" s="593"/>
      <c r="Y41" s="593"/>
      <c r="Z41" s="593"/>
      <c r="AA41" s="593"/>
      <c r="AB41" s="593"/>
      <c r="AC41" s="593"/>
      <c r="AD41" s="594"/>
      <c r="AE41" s="101"/>
    </row>
    <row r="42" spans="1:31" ht="63.75" customHeight="1">
      <c r="A42" s="428" t="s">
        <v>593</v>
      </c>
      <c r="B42" s="571">
        <v>0.03</v>
      </c>
      <c r="C42" s="106" t="s">
        <v>9</v>
      </c>
      <c r="D42" s="228">
        <v>0.0833</v>
      </c>
      <c r="E42" s="228">
        <v>0.0833</v>
      </c>
      <c r="F42" s="228">
        <v>0.0833</v>
      </c>
      <c r="G42" s="228">
        <v>0.0833</v>
      </c>
      <c r="H42" s="228">
        <v>0.0833</v>
      </c>
      <c r="I42" s="228">
        <v>0.0833</v>
      </c>
      <c r="J42" s="228">
        <v>0.0833</v>
      </c>
      <c r="K42" s="228">
        <v>0.0833</v>
      </c>
      <c r="L42" s="228">
        <v>0.0834</v>
      </c>
      <c r="M42" s="228">
        <v>0.0834</v>
      </c>
      <c r="N42" s="228">
        <v>0.0834</v>
      </c>
      <c r="O42" s="228">
        <v>0.0834</v>
      </c>
      <c r="P42" s="105">
        <f t="shared" si="0"/>
        <v>1</v>
      </c>
      <c r="Q42" s="589" t="s">
        <v>644</v>
      </c>
      <c r="R42" s="590"/>
      <c r="S42" s="590"/>
      <c r="T42" s="590"/>
      <c r="U42" s="590"/>
      <c r="V42" s="590"/>
      <c r="W42" s="590"/>
      <c r="X42" s="590"/>
      <c r="Y42" s="590"/>
      <c r="Z42" s="590"/>
      <c r="AA42" s="590"/>
      <c r="AB42" s="590"/>
      <c r="AC42" s="590"/>
      <c r="AD42" s="591"/>
      <c r="AE42" s="101"/>
    </row>
    <row r="43" spans="1:31" ht="63.75" customHeight="1" thickBot="1">
      <c r="A43" s="588"/>
      <c r="B43" s="572"/>
      <c r="C43" s="94" t="s">
        <v>10</v>
      </c>
      <c r="D43" s="245">
        <v>0.0833</v>
      </c>
      <c r="E43" s="245">
        <v>0.0833</v>
      </c>
      <c r="F43" s="245"/>
      <c r="G43" s="245"/>
      <c r="H43" s="245"/>
      <c r="I43" s="245"/>
      <c r="J43" s="245"/>
      <c r="K43" s="245"/>
      <c r="L43" s="247"/>
      <c r="M43" s="247"/>
      <c r="N43" s="247"/>
      <c r="O43" s="247"/>
      <c r="P43" s="236">
        <f t="shared" si="0"/>
        <v>0.1666</v>
      </c>
      <c r="Q43" s="595"/>
      <c r="R43" s="596"/>
      <c r="S43" s="596"/>
      <c r="T43" s="596"/>
      <c r="U43" s="596"/>
      <c r="V43" s="596"/>
      <c r="W43" s="596"/>
      <c r="X43" s="596"/>
      <c r="Y43" s="596"/>
      <c r="Z43" s="596"/>
      <c r="AA43" s="596"/>
      <c r="AB43" s="596"/>
      <c r="AC43" s="596"/>
      <c r="AD43" s="597"/>
      <c r="AE43" s="101"/>
    </row>
  </sheetData>
  <sheetProtection/>
  <mergeCells count="77">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Q34 W34 AA34 Q38:AD43">
      <formula1>2000</formula1>
    </dataValidation>
  </dataValidations>
  <printOptions/>
  <pageMargins left="0.25" right="0.25" top="0.75" bottom="0.75" header="0.3" footer="0.3"/>
  <pageSetup fitToHeight="1" fitToWidth="1" horizontalDpi="600" verticalDpi="600" orientation="landscape" scale="16"/>
  <drawing r:id="rId3"/>
  <legacyDrawing r:id="rId2"/>
</worksheet>
</file>

<file path=xl/worksheets/sheet11.xml><?xml version="1.0" encoding="utf-8"?>
<worksheet xmlns="http://schemas.openxmlformats.org/spreadsheetml/2006/main" xmlns:r="http://schemas.openxmlformats.org/officeDocument/2006/relationships">
  <sheetPr>
    <tabColor theme="7" tint="0.39998000860214233"/>
    <pageSetUpPr fitToPage="1"/>
  </sheetPr>
  <dimension ref="A1:AX70"/>
  <sheetViews>
    <sheetView zoomScale="70" zoomScaleNormal="70" zoomScalePageLayoutView="0" workbookViewId="0" topLeftCell="A1">
      <pane ySplit="12" topLeftCell="A13" activePane="bottomLeft" state="frozen"/>
      <selection pane="topLeft" activeCell="A1" sqref="A1"/>
      <selection pane="bottomLeft" activeCell="A6" sqref="A6:C8"/>
    </sheetView>
  </sheetViews>
  <sheetFormatPr defaultColWidth="8.8515625" defaultRowHeight="15"/>
  <cols>
    <col min="1" max="1" width="10.140625" style="113" customWidth="1"/>
    <col min="2" max="2" width="10.00390625" style="113" customWidth="1"/>
    <col min="3" max="3" width="17.28125" style="113" customWidth="1"/>
    <col min="4" max="4" width="8.28125" style="113" customWidth="1"/>
    <col min="5" max="5" width="12.00390625" style="113" customWidth="1"/>
    <col min="6" max="6" width="8.28125" style="113" customWidth="1"/>
    <col min="7" max="8" width="14.7109375" style="113" customWidth="1"/>
    <col min="9" max="9" width="38.00390625" style="113" customWidth="1"/>
    <col min="10" max="10" width="29.28125" style="113" customWidth="1"/>
    <col min="11" max="11" width="16.8515625" style="113" customWidth="1"/>
    <col min="12" max="13" width="15.28125" style="113" customWidth="1"/>
    <col min="14" max="14" width="39.421875" style="113" customWidth="1"/>
    <col min="15" max="19" width="8.00390625" style="113" customWidth="1"/>
    <col min="20" max="20" width="17.421875" style="113" customWidth="1"/>
    <col min="21" max="21" width="26.00390625" style="113" customWidth="1"/>
    <col min="22" max="33" width="7.7109375" style="113" customWidth="1"/>
    <col min="34" max="45" width="5.8515625" style="113" customWidth="1"/>
    <col min="46" max="47" width="8.8515625" style="113" customWidth="1"/>
    <col min="48" max="50" width="49.140625" style="113" customWidth="1"/>
    <col min="51" max="16384" width="8.8515625" style="113" customWidth="1"/>
  </cols>
  <sheetData>
    <row r="1" spans="1:50" ht="15.75" customHeight="1">
      <c r="A1" s="635" t="s">
        <v>16</v>
      </c>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c r="AK1" s="636"/>
      <c r="AL1" s="636"/>
      <c r="AM1" s="636"/>
      <c r="AN1" s="636"/>
      <c r="AO1" s="636"/>
      <c r="AP1" s="636"/>
      <c r="AQ1" s="636"/>
      <c r="AR1" s="636"/>
      <c r="AS1" s="636"/>
      <c r="AT1" s="636"/>
      <c r="AU1" s="636"/>
      <c r="AV1" s="637"/>
      <c r="AW1" s="508" t="s">
        <v>18</v>
      </c>
      <c r="AX1" s="509"/>
    </row>
    <row r="2" spans="1:50" ht="15.75" customHeight="1">
      <c r="A2" s="641" t="s">
        <v>17</v>
      </c>
      <c r="B2" s="642"/>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2"/>
      <c r="AC2" s="642"/>
      <c r="AD2" s="642"/>
      <c r="AE2" s="642"/>
      <c r="AF2" s="642"/>
      <c r="AG2" s="642"/>
      <c r="AH2" s="642"/>
      <c r="AI2" s="642"/>
      <c r="AJ2" s="642"/>
      <c r="AK2" s="642"/>
      <c r="AL2" s="642"/>
      <c r="AM2" s="642"/>
      <c r="AN2" s="642"/>
      <c r="AO2" s="642"/>
      <c r="AP2" s="642"/>
      <c r="AQ2" s="642"/>
      <c r="AR2" s="642"/>
      <c r="AS2" s="642"/>
      <c r="AT2" s="642"/>
      <c r="AU2" s="642"/>
      <c r="AV2" s="643"/>
      <c r="AW2" s="632" t="s">
        <v>405</v>
      </c>
      <c r="AX2" s="633"/>
    </row>
    <row r="3" spans="1:50" ht="15" customHeight="1">
      <c r="A3" s="644" t="s">
        <v>196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5"/>
      <c r="AQ3" s="645"/>
      <c r="AR3" s="645"/>
      <c r="AS3" s="645"/>
      <c r="AT3" s="645"/>
      <c r="AU3" s="645"/>
      <c r="AV3" s="646"/>
      <c r="AW3" s="632" t="s">
        <v>404</v>
      </c>
      <c r="AX3" s="633"/>
    </row>
    <row r="4" spans="1:50" ht="15.75" customHeight="1">
      <c r="A4" s="635"/>
      <c r="B4" s="636"/>
      <c r="C4" s="636"/>
      <c r="D4" s="636"/>
      <c r="E4" s="636"/>
      <c r="F4" s="636"/>
      <c r="G4" s="636"/>
      <c r="H4" s="636"/>
      <c r="I4" s="636"/>
      <c r="J4" s="636"/>
      <c r="K4" s="636"/>
      <c r="L4" s="636"/>
      <c r="M4" s="636"/>
      <c r="N4" s="636"/>
      <c r="O4" s="636"/>
      <c r="P4" s="636"/>
      <c r="Q4" s="636"/>
      <c r="R4" s="636"/>
      <c r="S4" s="636"/>
      <c r="T4" s="636"/>
      <c r="U4" s="636"/>
      <c r="V4" s="636"/>
      <c r="W4" s="636"/>
      <c r="X4" s="636"/>
      <c r="Y4" s="636"/>
      <c r="Z4" s="636"/>
      <c r="AA4" s="636"/>
      <c r="AB4" s="636"/>
      <c r="AC4" s="636"/>
      <c r="AD4" s="636"/>
      <c r="AE4" s="636"/>
      <c r="AF4" s="636"/>
      <c r="AG4" s="636"/>
      <c r="AH4" s="636"/>
      <c r="AI4" s="636"/>
      <c r="AJ4" s="636"/>
      <c r="AK4" s="636"/>
      <c r="AL4" s="636"/>
      <c r="AM4" s="636"/>
      <c r="AN4" s="636"/>
      <c r="AO4" s="636"/>
      <c r="AP4" s="636"/>
      <c r="AQ4" s="636"/>
      <c r="AR4" s="636"/>
      <c r="AS4" s="636"/>
      <c r="AT4" s="636"/>
      <c r="AU4" s="636"/>
      <c r="AV4" s="637"/>
      <c r="AW4" s="634" t="s">
        <v>177</v>
      </c>
      <c r="AX4" s="634"/>
    </row>
    <row r="5" spans="1:50" ht="15" customHeight="1" thickBot="1">
      <c r="A5" s="598" t="s">
        <v>175</v>
      </c>
      <c r="B5" s="599"/>
      <c r="C5" s="599"/>
      <c r="D5" s="599"/>
      <c r="E5" s="599"/>
      <c r="F5" s="599"/>
      <c r="G5" s="599"/>
      <c r="H5" s="599"/>
      <c r="I5" s="599"/>
      <c r="J5" s="599"/>
      <c r="K5" s="599"/>
      <c r="L5" s="599"/>
      <c r="M5" s="599"/>
      <c r="N5" s="599"/>
      <c r="O5" s="599"/>
      <c r="P5" s="599"/>
      <c r="Q5" s="599"/>
      <c r="R5" s="599"/>
      <c r="S5" s="599"/>
      <c r="T5" s="599"/>
      <c r="U5" s="599"/>
      <c r="V5" s="599"/>
      <c r="W5" s="599"/>
      <c r="X5" s="599"/>
      <c r="Y5" s="599"/>
      <c r="Z5" s="599"/>
      <c r="AA5" s="599"/>
      <c r="AB5" s="599"/>
      <c r="AC5" s="599"/>
      <c r="AD5" s="599"/>
      <c r="AE5" s="599"/>
      <c r="AF5" s="599"/>
      <c r="AG5" s="600"/>
      <c r="AH5" s="616" t="s">
        <v>69</v>
      </c>
      <c r="AI5" s="617"/>
      <c r="AJ5" s="617"/>
      <c r="AK5" s="617"/>
      <c r="AL5" s="617"/>
      <c r="AM5" s="617"/>
      <c r="AN5" s="617"/>
      <c r="AO5" s="617"/>
      <c r="AP5" s="617"/>
      <c r="AQ5" s="617"/>
      <c r="AR5" s="617"/>
      <c r="AS5" s="617"/>
      <c r="AT5" s="617"/>
      <c r="AU5" s="618"/>
      <c r="AV5" s="612" t="s">
        <v>299</v>
      </c>
      <c r="AW5" s="612" t="s">
        <v>300</v>
      </c>
      <c r="AX5" s="612" t="s">
        <v>301</v>
      </c>
    </row>
    <row r="6" spans="1:50" ht="15" customHeight="1">
      <c r="A6" s="601" t="s">
        <v>71</v>
      </c>
      <c r="B6" s="601"/>
      <c r="C6" s="601"/>
      <c r="D6" s="342">
        <v>44627</v>
      </c>
      <c r="E6" s="343"/>
      <c r="F6" s="601" t="s">
        <v>67</v>
      </c>
      <c r="G6" s="601"/>
      <c r="H6" s="602" t="s">
        <v>70</v>
      </c>
      <c r="I6" s="602"/>
      <c r="J6" s="124"/>
      <c r="K6" s="616"/>
      <c r="L6" s="617"/>
      <c r="M6" s="617"/>
      <c r="N6" s="617"/>
      <c r="O6" s="617"/>
      <c r="P6" s="617"/>
      <c r="Q6" s="617"/>
      <c r="R6" s="617"/>
      <c r="S6" s="617"/>
      <c r="T6" s="617"/>
      <c r="U6" s="617"/>
      <c r="V6" s="114"/>
      <c r="W6" s="114"/>
      <c r="X6" s="114"/>
      <c r="Y6" s="114"/>
      <c r="Z6" s="114"/>
      <c r="AA6" s="114"/>
      <c r="AB6" s="114"/>
      <c r="AC6" s="114"/>
      <c r="AD6" s="114"/>
      <c r="AE6" s="114"/>
      <c r="AF6" s="114"/>
      <c r="AG6" s="115"/>
      <c r="AH6" s="619"/>
      <c r="AI6" s="620"/>
      <c r="AJ6" s="620"/>
      <c r="AK6" s="620"/>
      <c r="AL6" s="620"/>
      <c r="AM6" s="620"/>
      <c r="AN6" s="620"/>
      <c r="AO6" s="620"/>
      <c r="AP6" s="620"/>
      <c r="AQ6" s="620"/>
      <c r="AR6" s="620"/>
      <c r="AS6" s="620"/>
      <c r="AT6" s="620"/>
      <c r="AU6" s="621"/>
      <c r="AV6" s="613"/>
      <c r="AW6" s="613"/>
      <c r="AX6" s="613"/>
    </row>
    <row r="7" spans="1:50" ht="15" customHeight="1">
      <c r="A7" s="601"/>
      <c r="B7" s="601"/>
      <c r="C7" s="601"/>
      <c r="D7" s="344"/>
      <c r="E7" s="345"/>
      <c r="F7" s="601"/>
      <c r="G7" s="601"/>
      <c r="H7" s="602" t="s">
        <v>68</v>
      </c>
      <c r="I7" s="602"/>
      <c r="J7" s="124"/>
      <c r="K7" s="619"/>
      <c r="L7" s="620"/>
      <c r="M7" s="620"/>
      <c r="N7" s="620"/>
      <c r="O7" s="620"/>
      <c r="P7" s="620"/>
      <c r="Q7" s="620"/>
      <c r="R7" s="620"/>
      <c r="S7" s="620"/>
      <c r="T7" s="620"/>
      <c r="U7" s="620"/>
      <c r="V7" s="116"/>
      <c r="W7" s="116"/>
      <c r="X7" s="116"/>
      <c r="Y7" s="116"/>
      <c r="Z7" s="116"/>
      <c r="AA7" s="116"/>
      <c r="AB7" s="116"/>
      <c r="AC7" s="116"/>
      <c r="AD7" s="116"/>
      <c r="AE7" s="116"/>
      <c r="AF7" s="116"/>
      <c r="AG7" s="117"/>
      <c r="AH7" s="619"/>
      <c r="AI7" s="620"/>
      <c r="AJ7" s="620"/>
      <c r="AK7" s="620"/>
      <c r="AL7" s="620"/>
      <c r="AM7" s="620"/>
      <c r="AN7" s="620"/>
      <c r="AO7" s="620"/>
      <c r="AP7" s="620"/>
      <c r="AQ7" s="620"/>
      <c r="AR7" s="620"/>
      <c r="AS7" s="620"/>
      <c r="AT7" s="620"/>
      <c r="AU7" s="621"/>
      <c r="AV7" s="613"/>
      <c r="AW7" s="613"/>
      <c r="AX7" s="613"/>
    </row>
    <row r="8" spans="1:50" ht="15" customHeight="1" thickBot="1">
      <c r="A8" s="601"/>
      <c r="B8" s="601"/>
      <c r="C8" s="601"/>
      <c r="D8" s="346"/>
      <c r="E8" s="347"/>
      <c r="F8" s="601"/>
      <c r="G8" s="601"/>
      <c r="H8" s="602" t="s">
        <v>69</v>
      </c>
      <c r="I8" s="602"/>
      <c r="J8" s="124" t="s">
        <v>408</v>
      </c>
      <c r="K8" s="622"/>
      <c r="L8" s="623"/>
      <c r="M8" s="623"/>
      <c r="N8" s="623"/>
      <c r="O8" s="623"/>
      <c r="P8" s="623"/>
      <c r="Q8" s="623"/>
      <c r="R8" s="623"/>
      <c r="S8" s="623"/>
      <c r="T8" s="623"/>
      <c r="U8" s="623"/>
      <c r="V8" s="118"/>
      <c r="W8" s="118"/>
      <c r="X8" s="118"/>
      <c r="Y8" s="118"/>
      <c r="Z8" s="118"/>
      <c r="AA8" s="118"/>
      <c r="AB8" s="118"/>
      <c r="AC8" s="118"/>
      <c r="AD8" s="118"/>
      <c r="AE8" s="118"/>
      <c r="AF8" s="118"/>
      <c r="AG8" s="119"/>
      <c r="AH8" s="619"/>
      <c r="AI8" s="620"/>
      <c r="AJ8" s="620"/>
      <c r="AK8" s="620"/>
      <c r="AL8" s="620"/>
      <c r="AM8" s="620"/>
      <c r="AN8" s="620"/>
      <c r="AO8" s="620"/>
      <c r="AP8" s="620"/>
      <c r="AQ8" s="620"/>
      <c r="AR8" s="620"/>
      <c r="AS8" s="620"/>
      <c r="AT8" s="620"/>
      <c r="AU8" s="621"/>
      <c r="AV8" s="613"/>
      <c r="AW8" s="613"/>
      <c r="AX8" s="613"/>
    </row>
    <row r="9" spans="1:50" ht="15" customHeight="1">
      <c r="A9" s="638" t="s">
        <v>403</v>
      </c>
      <c r="B9" s="639"/>
      <c r="C9" s="640"/>
      <c r="D9" s="606" t="s">
        <v>118</v>
      </c>
      <c r="E9" s="607"/>
      <c r="F9" s="607"/>
      <c r="G9" s="607"/>
      <c r="H9" s="607"/>
      <c r="I9" s="607"/>
      <c r="J9" s="607"/>
      <c r="K9" s="608"/>
      <c r="L9" s="608"/>
      <c r="M9" s="608"/>
      <c r="N9" s="608"/>
      <c r="O9" s="608"/>
      <c r="P9" s="608"/>
      <c r="Q9" s="608"/>
      <c r="R9" s="608"/>
      <c r="S9" s="608"/>
      <c r="T9" s="608"/>
      <c r="U9" s="608"/>
      <c r="V9" s="608"/>
      <c r="W9" s="608"/>
      <c r="X9" s="608"/>
      <c r="Y9" s="608"/>
      <c r="Z9" s="608"/>
      <c r="AA9" s="608"/>
      <c r="AB9" s="608"/>
      <c r="AC9" s="608"/>
      <c r="AD9" s="608"/>
      <c r="AE9" s="608"/>
      <c r="AF9" s="608"/>
      <c r="AG9" s="609"/>
      <c r="AH9" s="619"/>
      <c r="AI9" s="620"/>
      <c r="AJ9" s="620"/>
      <c r="AK9" s="620"/>
      <c r="AL9" s="620"/>
      <c r="AM9" s="620"/>
      <c r="AN9" s="620"/>
      <c r="AO9" s="620"/>
      <c r="AP9" s="620"/>
      <c r="AQ9" s="620"/>
      <c r="AR9" s="620"/>
      <c r="AS9" s="620"/>
      <c r="AT9" s="620"/>
      <c r="AU9" s="621"/>
      <c r="AV9" s="613"/>
      <c r="AW9" s="613"/>
      <c r="AX9" s="613"/>
    </row>
    <row r="10" spans="1:50" ht="15" customHeight="1">
      <c r="A10" s="603" t="s">
        <v>288</v>
      </c>
      <c r="B10" s="604"/>
      <c r="C10" s="605"/>
      <c r="D10" s="610" t="s">
        <v>448</v>
      </c>
      <c r="E10" s="608"/>
      <c r="F10" s="608"/>
      <c r="G10" s="608"/>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9"/>
      <c r="AH10" s="622"/>
      <c r="AI10" s="623"/>
      <c r="AJ10" s="623"/>
      <c r="AK10" s="623"/>
      <c r="AL10" s="623"/>
      <c r="AM10" s="623"/>
      <c r="AN10" s="623"/>
      <c r="AO10" s="623"/>
      <c r="AP10" s="623"/>
      <c r="AQ10" s="623"/>
      <c r="AR10" s="623"/>
      <c r="AS10" s="623"/>
      <c r="AT10" s="623"/>
      <c r="AU10" s="624"/>
      <c r="AV10" s="613"/>
      <c r="AW10" s="613"/>
      <c r="AX10" s="613"/>
    </row>
    <row r="11" spans="1:50" ht="39.75" customHeight="1">
      <c r="A11" s="629" t="s">
        <v>169</v>
      </c>
      <c r="B11" s="630"/>
      <c r="C11" s="630"/>
      <c r="D11" s="630"/>
      <c r="E11" s="630"/>
      <c r="F11" s="631"/>
      <c r="G11" s="629" t="s">
        <v>279</v>
      </c>
      <c r="H11" s="631"/>
      <c r="I11" s="612" t="s">
        <v>180</v>
      </c>
      <c r="J11" s="612" t="s">
        <v>280</v>
      </c>
      <c r="K11" s="612" t="s">
        <v>325</v>
      </c>
      <c r="L11" s="612" t="s">
        <v>367</v>
      </c>
      <c r="M11" s="612" t="s">
        <v>168</v>
      </c>
      <c r="N11" s="612" t="s">
        <v>183</v>
      </c>
      <c r="O11" s="629" t="s">
        <v>285</v>
      </c>
      <c r="P11" s="630"/>
      <c r="Q11" s="630"/>
      <c r="R11" s="630"/>
      <c r="S11" s="631"/>
      <c r="T11" s="612" t="s">
        <v>174</v>
      </c>
      <c r="U11" s="612" t="s">
        <v>286</v>
      </c>
      <c r="V11" s="598" t="s">
        <v>374</v>
      </c>
      <c r="W11" s="599"/>
      <c r="X11" s="599"/>
      <c r="Y11" s="599"/>
      <c r="Z11" s="599"/>
      <c r="AA11" s="599"/>
      <c r="AB11" s="599"/>
      <c r="AC11" s="599"/>
      <c r="AD11" s="599"/>
      <c r="AE11" s="599"/>
      <c r="AF11" s="599"/>
      <c r="AG11" s="600"/>
      <c r="AH11" s="598" t="s">
        <v>87</v>
      </c>
      <c r="AI11" s="599"/>
      <c r="AJ11" s="599"/>
      <c r="AK11" s="599"/>
      <c r="AL11" s="599"/>
      <c r="AM11" s="599"/>
      <c r="AN11" s="599"/>
      <c r="AO11" s="599"/>
      <c r="AP11" s="599"/>
      <c r="AQ11" s="599"/>
      <c r="AR11" s="599"/>
      <c r="AS11" s="600"/>
      <c r="AT11" s="629" t="s">
        <v>8</v>
      </c>
      <c r="AU11" s="631"/>
      <c r="AV11" s="613"/>
      <c r="AW11" s="613"/>
      <c r="AX11" s="613"/>
    </row>
    <row r="12" spans="1:50" ht="42.75">
      <c r="A12" s="120" t="s">
        <v>170</v>
      </c>
      <c r="B12" s="120" t="s">
        <v>171</v>
      </c>
      <c r="C12" s="120" t="s">
        <v>172</v>
      </c>
      <c r="D12" s="120" t="s">
        <v>179</v>
      </c>
      <c r="E12" s="120" t="s">
        <v>186</v>
      </c>
      <c r="F12" s="120" t="s">
        <v>187</v>
      </c>
      <c r="G12" s="120" t="s">
        <v>278</v>
      </c>
      <c r="H12" s="120" t="s">
        <v>185</v>
      </c>
      <c r="I12" s="614"/>
      <c r="J12" s="614"/>
      <c r="K12" s="614"/>
      <c r="L12" s="614"/>
      <c r="M12" s="614"/>
      <c r="N12" s="614"/>
      <c r="O12" s="120">
        <v>2020</v>
      </c>
      <c r="P12" s="120">
        <v>2021</v>
      </c>
      <c r="Q12" s="120">
        <v>2022</v>
      </c>
      <c r="R12" s="120">
        <v>2023</v>
      </c>
      <c r="S12" s="120">
        <v>2024</v>
      </c>
      <c r="T12" s="614"/>
      <c r="U12" s="614"/>
      <c r="V12" s="125" t="s">
        <v>39</v>
      </c>
      <c r="W12" s="125" t="s">
        <v>40</v>
      </c>
      <c r="X12" s="125" t="s">
        <v>41</v>
      </c>
      <c r="Y12" s="125" t="s">
        <v>42</v>
      </c>
      <c r="Z12" s="125" t="s">
        <v>43</v>
      </c>
      <c r="AA12" s="125" t="s">
        <v>44</v>
      </c>
      <c r="AB12" s="125" t="s">
        <v>45</v>
      </c>
      <c r="AC12" s="125" t="s">
        <v>46</v>
      </c>
      <c r="AD12" s="125" t="s">
        <v>47</v>
      </c>
      <c r="AE12" s="125" t="s">
        <v>48</v>
      </c>
      <c r="AF12" s="125" t="s">
        <v>49</v>
      </c>
      <c r="AG12" s="125" t="s">
        <v>50</v>
      </c>
      <c r="AH12" s="125" t="s">
        <v>39</v>
      </c>
      <c r="AI12" s="125" t="s">
        <v>40</v>
      </c>
      <c r="AJ12" s="125" t="s">
        <v>41</v>
      </c>
      <c r="AK12" s="125" t="s">
        <v>42</v>
      </c>
      <c r="AL12" s="125" t="s">
        <v>43</v>
      </c>
      <c r="AM12" s="125" t="s">
        <v>44</v>
      </c>
      <c r="AN12" s="125" t="s">
        <v>45</v>
      </c>
      <c r="AO12" s="125" t="s">
        <v>46</v>
      </c>
      <c r="AP12" s="125" t="s">
        <v>47</v>
      </c>
      <c r="AQ12" s="125" t="s">
        <v>48</v>
      </c>
      <c r="AR12" s="125" t="s">
        <v>49</v>
      </c>
      <c r="AS12" s="125" t="s">
        <v>50</v>
      </c>
      <c r="AT12" s="120" t="s">
        <v>88</v>
      </c>
      <c r="AU12" s="120" t="s">
        <v>89</v>
      </c>
      <c r="AV12" s="614"/>
      <c r="AW12" s="614"/>
      <c r="AX12" s="614"/>
    </row>
    <row r="13" spans="1:50" ht="112.5" customHeight="1">
      <c r="A13" s="121">
        <v>304</v>
      </c>
      <c r="B13" s="121"/>
      <c r="C13" s="121"/>
      <c r="D13" s="121"/>
      <c r="E13" s="121"/>
      <c r="F13" s="121"/>
      <c r="G13" s="121"/>
      <c r="H13" s="121"/>
      <c r="I13" s="216" t="s">
        <v>445</v>
      </c>
      <c r="J13" s="150" t="s">
        <v>240</v>
      </c>
      <c r="K13" s="150" t="s">
        <v>413</v>
      </c>
      <c r="L13" s="217">
        <v>0.8</v>
      </c>
      <c r="M13" s="121" t="s">
        <v>414</v>
      </c>
      <c r="N13" s="150" t="s">
        <v>415</v>
      </c>
      <c r="O13" s="217">
        <v>0.8</v>
      </c>
      <c r="P13" s="217">
        <v>0.8</v>
      </c>
      <c r="Q13" s="217">
        <v>0.8</v>
      </c>
      <c r="R13" s="217">
        <v>0.8</v>
      </c>
      <c r="S13" s="217">
        <v>0.8</v>
      </c>
      <c r="T13" s="122" t="s">
        <v>416</v>
      </c>
      <c r="U13" s="122" t="s">
        <v>417</v>
      </c>
      <c r="V13" s="217"/>
      <c r="W13" s="217"/>
      <c r="X13" s="217">
        <v>0.8</v>
      </c>
      <c r="Y13" s="217"/>
      <c r="Z13" s="217"/>
      <c r="AA13" s="217">
        <v>0.8</v>
      </c>
      <c r="AB13" s="217"/>
      <c r="AC13" s="217"/>
      <c r="AD13" s="217">
        <v>0.8</v>
      </c>
      <c r="AE13" s="217"/>
      <c r="AF13" s="217"/>
      <c r="AG13" s="217">
        <v>0.8</v>
      </c>
      <c r="AH13" s="259">
        <v>0.93</v>
      </c>
      <c r="AI13" s="259">
        <v>0.94</v>
      </c>
      <c r="AJ13" s="260"/>
      <c r="AK13" s="260"/>
      <c r="AL13" s="260"/>
      <c r="AM13" s="260"/>
      <c r="AN13" s="260"/>
      <c r="AO13" s="260"/>
      <c r="AP13" s="260"/>
      <c r="AQ13" s="260"/>
      <c r="AR13" s="260"/>
      <c r="AS13" s="260"/>
      <c r="AT13" s="259">
        <v>0.8</v>
      </c>
      <c r="AU13" s="261">
        <f aca="true" t="shared" si="0" ref="AU13:AU21">AT13/Q13</f>
        <v>1</v>
      </c>
      <c r="AV13" s="257" t="s">
        <v>671</v>
      </c>
      <c r="AW13" s="248" t="s">
        <v>605</v>
      </c>
      <c r="AX13" s="229" t="s">
        <v>606</v>
      </c>
    </row>
    <row r="14" spans="1:50" ht="143.25" customHeight="1">
      <c r="A14" s="121">
        <v>305</v>
      </c>
      <c r="B14" s="121"/>
      <c r="C14" s="121"/>
      <c r="D14" s="121"/>
      <c r="E14" s="121"/>
      <c r="F14" s="121"/>
      <c r="G14" s="121"/>
      <c r="H14" s="121"/>
      <c r="I14" s="216" t="s">
        <v>446</v>
      </c>
      <c r="J14" s="150" t="s">
        <v>242</v>
      </c>
      <c r="K14" s="150" t="s">
        <v>418</v>
      </c>
      <c r="L14" s="121">
        <v>6</v>
      </c>
      <c r="M14" s="216" t="s">
        <v>419</v>
      </c>
      <c r="N14" s="150" t="s">
        <v>420</v>
      </c>
      <c r="O14" s="121">
        <v>5</v>
      </c>
      <c r="P14" s="121">
        <v>6</v>
      </c>
      <c r="Q14" s="121">
        <v>6</v>
      </c>
      <c r="R14" s="121">
        <v>6</v>
      </c>
      <c r="S14" s="121">
        <v>6</v>
      </c>
      <c r="T14" s="122" t="s">
        <v>416</v>
      </c>
      <c r="U14" s="121" t="s">
        <v>449</v>
      </c>
      <c r="V14" s="121"/>
      <c r="W14" s="121"/>
      <c r="X14" s="121">
        <v>6</v>
      </c>
      <c r="Y14" s="121"/>
      <c r="Z14" s="121"/>
      <c r="AA14" s="121">
        <v>6</v>
      </c>
      <c r="AB14" s="121"/>
      <c r="AC14" s="121"/>
      <c r="AD14" s="121">
        <v>6</v>
      </c>
      <c r="AE14" s="121"/>
      <c r="AF14" s="121"/>
      <c r="AG14" s="121">
        <v>6</v>
      </c>
      <c r="AH14" s="260">
        <v>6</v>
      </c>
      <c r="AI14" s="260">
        <v>6</v>
      </c>
      <c r="AJ14" s="260"/>
      <c r="AK14" s="260"/>
      <c r="AL14" s="260"/>
      <c r="AM14" s="260"/>
      <c r="AN14" s="260"/>
      <c r="AO14" s="260"/>
      <c r="AP14" s="260"/>
      <c r="AQ14" s="260"/>
      <c r="AR14" s="260"/>
      <c r="AS14" s="260"/>
      <c r="AT14" s="260">
        <v>6</v>
      </c>
      <c r="AU14" s="261">
        <f t="shared" si="0"/>
        <v>1</v>
      </c>
      <c r="AV14" s="248" t="s">
        <v>647</v>
      </c>
      <c r="AW14" s="265" t="s">
        <v>605</v>
      </c>
      <c r="AX14" s="266" t="s">
        <v>606</v>
      </c>
    </row>
    <row r="15" spans="1:50" ht="409.5" customHeight="1">
      <c r="A15" s="121">
        <v>309</v>
      </c>
      <c r="B15" s="121"/>
      <c r="C15" s="220" t="s">
        <v>408</v>
      </c>
      <c r="D15" s="220"/>
      <c r="E15" s="220"/>
      <c r="F15" s="121"/>
      <c r="G15" s="121"/>
      <c r="H15" s="121"/>
      <c r="I15" s="216" t="s">
        <v>447</v>
      </c>
      <c r="J15" s="146" t="s">
        <v>247</v>
      </c>
      <c r="K15" s="150" t="s">
        <v>413</v>
      </c>
      <c r="L15" s="121">
        <v>5</v>
      </c>
      <c r="M15" s="216" t="s">
        <v>421</v>
      </c>
      <c r="N15" s="146" t="s">
        <v>512</v>
      </c>
      <c r="O15" s="121">
        <v>5</v>
      </c>
      <c r="P15" s="121">
        <v>5</v>
      </c>
      <c r="Q15" s="121">
        <v>5</v>
      </c>
      <c r="R15" s="121">
        <v>5</v>
      </c>
      <c r="S15" s="121">
        <v>5</v>
      </c>
      <c r="T15" s="122" t="s">
        <v>416</v>
      </c>
      <c r="U15" s="220" t="s">
        <v>513</v>
      </c>
      <c r="V15" s="121"/>
      <c r="W15" s="121"/>
      <c r="X15" s="121">
        <v>5</v>
      </c>
      <c r="Y15" s="121"/>
      <c r="Z15" s="121"/>
      <c r="AA15" s="121">
        <v>5</v>
      </c>
      <c r="AB15" s="121"/>
      <c r="AC15" s="121"/>
      <c r="AD15" s="121">
        <v>5</v>
      </c>
      <c r="AE15" s="121"/>
      <c r="AF15" s="121"/>
      <c r="AG15" s="121">
        <v>5</v>
      </c>
      <c r="AH15" s="260">
        <v>5</v>
      </c>
      <c r="AI15" s="260">
        <v>5</v>
      </c>
      <c r="AJ15" s="260"/>
      <c r="AK15" s="260"/>
      <c r="AL15" s="260"/>
      <c r="AM15" s="260"/>
      <c r="AN15" s="260"/>
      <c r="AO15" s="260"/>
      <c r="AP15" s="260"/>
      <c r="AQ15" s="260"/>
      <c r="AR15" s="260"/>
      <c r="AS15" s="260"/>
      <c r="AT15" s="260">
        <v>5</v>
      </c>
      <c r="AU15" s="261">
        <f t="shared" si="0"/>
        <v>1</v>
      </c>
      <c r="AV15" s="249" t="s">
        <v>692</v>
      </c>
      <c r="AW15" s="265" t="s">
        <v>605</v>
      </c>
      <c r="AX15" s="266" t="s">
        <v>606</v>
      </c>
    </row>
    <row r="16" spans="1:50" ht="176.25" customHeight="1">
      <c r="A16" s="121"/>
      <c r="B16" s="121"/>
      <c r="C16" s="220"/>
      <c r="D16" s="220">
        <v>36</v>
      </c>
      <c r="E16" s="220"/>
      <c r="F16" s="121"/>
      <c r="G16" s="121"/>
      <c r="H16" s="121"/>
      <c r="I16" s="216" t="s">
        <v>118</v>
      </c>
      <c r="J16" s="150" t="s">
        <v>128</v>
      </c>
      <c r="K16" s="150" t="s">
        <v>284</v>
      </c>
      <c r="L16" s="121">
        <v>2800</v>
      </c>
      <c r="M16" s="216" t="s">
        <v>422</v>
      </c>
      <c r="N16" s="216" t="s">
        <v>457</v>
      </c>
      <c r="O16" s="121">
        <v>0</v>
      </c>
      <c r="P16" s="121">
        <v>700</v>
      </c>
      <c r="Q16" s="121">
        <v>700</v>
      </c>
      <c r="R16" s="121">
        <v>700</v>
      </c>
      <c r="S16" s="121">
        <v>700</v>
      </c>
      <c r="T16" s="121" t="s">
        <v>423</v>
      </c>
      <c r="U16" s="121" t="s">
        <v>424</v>
      </c>
      <c r="V16" s="216"/>
      <c r="W16" s="216"/>
      <c r="X16" s="216"/>
      <c r="Y16" s="216"/>
      <c r="Z16" s="216"/>
      <c r="AA16" s="216"/>
      <c r="AB16" s="216"/>
      <c r="AC16" s="216"/>
      <c r="AD16" s="216"/>
      <c r="AE16" s="216"/>
      <c r="AF16" s="216"/>
      <c r="AG16" s="216"/>
      <c r="AH16" s="260">
        <v>52</v>
      </c>
      <c r="AI16" s="260">
        <v>78</v>
      </c>
      <c r="AJ16" s="260"/>
      <c r="AK16" s="260"/>
      <c r="AL16" s="260"/>
      <c r="AM16" s="260"/>
      <c r="AN16" s="260"/>
      <c r="AO16" s="260"/>
      <c r="AP16" s="260"/>
      <c r="AQ16" s="260"/>
      <c r="AR16" s="260"/>
      <c r="AS16" s="260"/>
      <c r="AT16" s="260">
        <f>SUM(AH16:AS16)</f>
        <v>130</v>
      </c>
      <c r="AU16" s="261">
        <f t="shared" si="0"/>
        <v>0.18571428571428572</v>
      </c>
      <c r="AV16" s="249" t="s">
        <v>648</v>
      </c>
      <c r="AW16" s="265" t="s">
        <v>605</v>
      </c>
      <c r="AX16" s="266" t="s">
        <v>606</v>
      </c>
    </row>
    <row r="17" spans="1:50" ht="232.5" customHeight="1">
      <c r="A17" s="121"/>
      <c r="B17" s="121"/>
      <c r="C17" s="220"/>
      <c r="D17" s="220">
        <v>37</v>
      </c>
      <c r="E17" s="220"/>
      <c r="F17" s="121"/>
      <c r="G17" s="121"/>
      <c r="H17" s="121"/>
      <c r="I17" s="216" t="s">
        <v>118</v>
      </c>
      <c r="J17" s="150" t="s">
        <v>132</v>
      </c>
      <c r="K17" s="150" t="s">
        <v>284</v>
      </c>
      <c r="L17" s="121">
        <v>11983</v>
      </c>
      <c r="M17" s="216" t="s">
        <v>425</v>
      </c>
      <c r="N17" s="216" t="s">
        <v>458</v>
      </c>
      <c r="O17" s="121">
        <v>1042</v>
      </c>
      <c r="P17" s="121">
        <v>3126</v>
      </c>
      <c r="Q17" s="121">
        <v>3126</v>
      </c>
      <c r="R17" s="121">
        <v>3126</v>
      </c>
      <c r="S17" s="121">
        <v>1563</v>
      </c>
      <c r="T17" s="121" t="s">
        <v>423</v>
      </c>
      <c r="U17" s="121" t="s">
        <v>424</v>
      </c>
      <c r="V17" s="216"/>
      <c r="W17" s="216"/>
      <c r="X17" s="216"/>
      <c r="Y17" s="216"/>
      <c r="Z17" s="216"/>
      <c r="AA17" s="216"/>
      <c r="AB17" s="216"/>
      <c r="AC17" s="216"/>
      <c r="AD17" s="216"/>
      <c r="AE17" s="216"/>
      <c r="AF17" s="216"/>
      <c r="AG17" s="216"/>
      <c r="AH17" s="260">
        <v>64</v>
      </c>
      <c r="AI17" s="260">
        <v>237</v>
      </c>
      <c r="AJ17" s="260"/>
      <c r="AK17" s="260"/>
      <c r="AL17" s="260"/>
      <c r="AM17" s="260"/>
      <c r="AN17" s="260"/>
      <c r="AO17" s="260"/>
      <c r="AP17" s="260"/>
      <c r="AQ17" s="260"/>
      <c r="AR17" s="260"/>
      <c r="AS17" s="260"/>
      <c r="AT17" s="260">
        <f aca="true" t="shared" si="1" ref="AT17:AT60">SUM(AH17:AS17)</f>
        <v>301</v>
      </c>
      <c r="AU17" s="261">
        <f t="shared" si="0"/>
        <v>0.09628918746001279</v>
      </c>
      <c r="AV17" s="250" t="s">
        <v>610</v>
      </c>
      <c r="AW17" s="250" t="s">
        <v>608</v>
      </c>
      <c r="AX17" s="216" t="s">
        <v>609</v>
      </c>
    </row>
    <row r="18" spans="1:50" ht="374.25" customHeight="1">
      <c r="A18" s="121"/>
      <c r="B18" s="121"/>
      <c r="C18" s="220"/>
      <c r="D18" s="220">
        <v>18</v>
      </c>
      <c r="E18" s="220"/>
      <c r="F18" s="121"/>
      <c r="G18" s="121"/>
      <c r="H18" s="121"/>
      <c r="I18" s="216" t="s">
        <v>118</v>
      </c>
      <c r="J18" s="150" t="s">
        <v>136</v>
      </c>
      <c r="K18" s="150" t="s">
        <v>284</v>
      </c>
      <c r="L18" s="121">
        <v>60480</v>
      </c>
      <c r="M18" s="216" t="s">
        <v>426</v>
      </c>
      <c r="N18" s="216" t="s">
        <v>459</v>
      </c>
      <c r="O18" s="121">
        <v>6720</v>
      </c>
      <c r="P18" s="121">
        <v>13440</v>
      </c>
      <c r="Q18" s="121">
        <v>13440</v>
      </c>
      <c r="R18" s="121">
        <v>13440</v>
      </c>
      <c r="S18" s="121">
        <v>13440</v>
      </c>
      <c r="T18" s="121" t="s">
        <v>423</v>
      </c>
      <c r="U18" s="121" t="s">
        <v>450</v>
      </c>
      <c r="V18" s="216"/>
      <c r="W18" s="216"/>
      <c r="X18" s="216"/>
      <c r="Y18" s="216"/>
      <c r="Z18" s="216"/>
      <c r="AA18" s="216"/>
      <c r="AB18" s="216"/>
      <c r="AC18" s="216"/>
      <c r="AD18" s="216"/>
      <c r="AE18" s="216"/>
      <c r="AF18" s="216"/>
      <c r="AG18" s="216"/>
      <c r="AH18" s="260">
        <v>164</v>
      </c>
      <c r="AI18" s="260">
        <v>1415</v>
      </c>
      <c r="AJ18" s="260"/>
      <c r="AK18" s="260"/>
      <c r="AL18" s="260"/>
      <c r="AM18" s="260"/>
      <c r="AN18" s="260"/>
      <c r="AO18" s="260"/>
      <c r="AP18" s="260"/>
      <c r="AQ18" s="260"/>
      <c r="AR18" s="260"/>
      <c r="AS18" s="260"/>
      <c r="AT18" s="260">
        <f t="shared" si="1"/>
        <v>1579</v>
      </c>
      <c r="AU18" s="261">
        <f t="shared" si="0"/>
        <v>0.11748511904761905</v>
      </c>
      <c r="AV18" s="250" t="s">
        <v>638</v>
      </c>
      <c r="AW18" s="250" t="s">
        <v>621</v>
      </c>
      <c r="AX18" s="229" t="s">
        <v>606</v>
      </c>
    </row>
    <row r="19" spans="1:50" ht="99.75" customHeight="1">
      <c r="A19" s="121"/>
      <c r="B19" s="121"/>
      <c r="C19" s="220"/>
      <c r="D19" s="220">
        <v>32</v>
      </c>
      <c r="E19" s="220"/>
      <c r="F19" s="121"/>
      <c r="G19" s="121"/>
      <c r="H19" s="121"/>
      <c r="I19" s="216" t="s">
        <v>118</v>
      </c>
      <c r="J19" s="146" t="s">
        <v>139</v>
      </c>
      <c r="K19" s="150" t="s">
        <v>284</v>
      </c>
      <c r="L19" s="220">
        <v>115103</v>
      </c>
      <c r="M19" s="216" t="s">
        <v>425</v>
      </c>
      <c r="N19" s="148" t="s">
        <v>460</v>
      </c>
      <c r="O19" s="220">
        <v>17103</v>
      </c>
      <c r="P19" s="220">
        <v>28000</v>
      </c>
      <c r="Q19" s="220">
        <v>28000</v>
      </c>
      <c r="R19" s="220">
        <v>28000</v>
      </c>
      <c r="S19" s="220">
        <v>14000</v>
      </c>
      <c r="T19" s="121" t="s">
        <v>423</v>
      </c>
      <c r="U19" s="121" t="s">
        <v>424</v>
      </c>
      <c r="V19" s="216"/>
      <c r="W19" s="216"/>
      <c r="X19" s="216"/>
      <c r="Y19" s="216"/>
      <c r="Z19" s="216"/>
      <c r="AA19" s="216"/>
      <c r="AB19" s="216"/>
      <c r="AC19" s="216"/>
      <c r="AD19" s="216"/>
      <c r="AE19" s="216"/>
      <c r="AF19" s="216"/>
      <c r="AG19" s="216"/>
      <c r="AH19" s="260">
        <v>2173</v>
      </c>
      <c r="AI19" s="260">
        <v>2251</v>
      </c>
      <c r="AJ19" s="260"/>
      <c r="AK19" s="260"/>
      <c r="AL19" s="260"/>
      <c r="AM19" s="260"/>
      <c r="AN19" s="260"/>
      <c r="AO19" s="260"/>
      <c r="AP19" s="260"/>
      <c r="AQ19" s="260"/>
      <c r="AR19" s="260"/>
      <c r="AS19" s="260"/>
      <c r="AT19" s="260">
        <f t="shared" si="1"/>
        <v>4424</v>
      </c>
      <c r="AU19" s="261">
        <f t="shared" si="0"/>
        <v>0.158</v>
      </c>
      <c r="AV19" s="250" t="s">
        <v>622</v>
      </c>
      <c r="AW19" s="250" t="s">
        <v>621</v>
      </c>
      <c r="AX19" s="229" t="s">
        <v>606</v>
      </c>
    </row>
    <row r="20" spans="1:50" ht="144" customHeight="1">
      <c r="A20" s="121"/>
      <c r="B20" s="121"/>
      <c r="C20" s="220"/>
      <c r="D20" s="220" t="s">
        <v>408</v>
      </c>
      <c r="E20" s="220"/>
      <c r="F20" s="121"/>
      <c r="G20" s="121"/>
      <c r="H20" s="121"/>
      <c r="I20" s="216" t="s">
        <v>118</v>
      </c>
      <c r="J20" s="229" t="s">
        <v>456</v>
      </c>
      <c r="K20" s="150" t="s">
        <v>284</v>
      </c>
      <c r="L20" s="220">
        <v>5100</v>
      </c>
      <c r="M20" s="216" t="s">
        <v>426</v>
      </c>
      <c r="N20" s="216" t="s">
        <v>461</v>
      </c>
      <c r="O20" s="121" t="s">
        <v>444</v>
      </c>
      <c r="P20" s="121" t="s">
        <v>444</v>
      </c>
      <c r="Q20" s="121">
        <v>1700</v>
      </c>
      <c r="R20" s="121">
        <v>1700</v>
      </c>
      <c r="S20" s="121">
        <v>1700</v>
      </c>
      <c r="T20" s="121" t="s">
        <v>423</v>
      </c>
      <c r="U20" s="220" t="s">
        <v>454</v>
      </c>
      <c r="V20" s="216"/>
      <c r="W20" s="216"/>
      <c r="X20" s="216"/>
      <c r="Y20" s="216"/>
      <c r="Z20" s="216"/>
      <c r="AA20" s="216"/>
      <c r="AB20" s="216"/>
      <c r="AC20" s="216"/>
      <c r="AD20" s="216"/>
      <c r="AE20" s="216"/>
      <c r="AF20" s="216"/>
      <c r="AG20" s="216"/>
      <c r="AH20" s="260">
        <v>0</v>
      </c>
      <c r="AI20" s="260">
        <v>431</v>
      </c>
      <c r="AJ20" s="260"/>
      <c r="AK20" s="260"/>
      <c r="AL20" s="260"/>
      <c r="AM20" s="260"/>
      <c r="AN20" s="260"/>
      <c r="AO20" s="260"/>
      <c r="AP20" s="260"/>
      <c r="AQ20" s="260"/>
      <c r="AR20" s="260"/>
      <c r="AS20" s="260"/>
      <c r="AT20" s="260">
        <f t="shared" si="1"/>
        <v>431</v>
      </c>
      <c r="AU20" s="261">
        <f t="shared" si="0"/>
        <v>0.2535294117647059</v>
      </c>
      <c r="AV20" s="250" t="s">
        <v>684</v>
      </c>
      <c r="AW20" s="229" t="s">
        <v>685</v>
      </c>
      <c r="AX20" s="229" t="s">
        <v>686</v>
      </c>
    </row>
    <row r="21" spans="1:50" ht="193.5" customHeight="1">
      <c r="A21" s="121"/>
      <c r="B21" s="121"/>
      <c r="C21" s="220"/>
      <c r="D21" s="220" t="s">
        <v>408</v>
      </c>
      <c r="E21" s="220"/>
      <c r="F21" s="121"/>
      <c r="G21" s="121"/>
      <c r="H21" s="121"/>
      <c r="I21" s="216" t="s">
        <v>118</v>
      </c>
      <c r="J21" s="264" t="s">
        <v>595</v>
      </c>
      <c r="K21" s="150" t="s">
        <v>284</v>
      </c>
      <c r="L21" s="121">
        <v>21600</v>
      </c>
      <c r="M21" s="216" t="s">
        <v>425</v>
      </c>
      <c r="N21" s="216" t="s">
        <v>462</v>
      </c>
      <c r="O21" s="121" t="s">
        <v>444</v>
      </c>
      <c r="P21" s="121" t="s">
        <v>444</v>
      </c>
      <c r="Q21" s="121">
        <v>7200</v>
      </c>
      <c r="R21" s="121">
        <v>7200</v>
      </c>
      <c r="S21" s="121">
        <v>7200</v>
      </c>
      <c r="T21" s="121" t="s">
        <v>423</v>
      </c>
      <c r="U21" s="121" t="s">
        <v>424</v>
      </c>
      <c r="V21" s="216"/>
      <c r="W21" s="216"/>
      <c r="X21" s="216"/>
      <c r="Y21" s="216"/>
      <c r="Z21" s="216"/>
      <c r="AA21" s="216"/>
      <c r="AB21" s="216"/>
      <c r="AC21" s="216"/>
      <c r="AD21" s="216"/>
      <c r="AE21" s="216"/>
      <c r="AF21" s="216"/>
      <c r="AG21" s="216"/>
      <c r="AH21" s="260">
        <v>551</v>
      </c>
      <c r="AI21" s="260">
        <v>741</v>
      </c>
      <c r="AJ21" s="260"/>
      <c r="AK21" s="260"/>
      <c r="AL21" s="260"/>
      <c r="AM21" s="260"/>
      <c r="AN21" s="260"/>
      <c r="AO21" s="260"/>
      <c r="AP21" s="260"/>
      <c r="AQ21" s="260"/>
      <c r="AR21" s="260"/>
      <c r="AS21" s="260"/>
      <c r="AT21" s="260">
        <f t="shared" si="1"/>
        <v>1292</v>
      </c>
      <c r="AU21" s="261">
        <f t="shared" si="0"/>
        <v>0.17944444444444443</v>
      </c>
      <c r="AV21" s="250" t="s">
        <v>719</v>
      </c>
      <c r="AW21" s="250" t="s">
        <v>621</v>
      </c>
      <c r="AX21" s="229" t="s">
        <v>606</v>
      </c>
    </row>
    <row r="22" spans="1:50" ht="112.5" customHeight="1">
      <c r="A22" s="121"/>
      <c r="B22" s="121"/>
      <c r="C22" s="220"/>
      <c r="D22" s="220"/>
      <c r="E22" s="220">
        <v>1</v>
      </c>
      <c r="F22" s="121"/>
      <c r="G22" s="121"/>
      <c r="H22" s="121"/>
      <c r="I22" s="148" t="s">
        <v>435</v>
      </c>
      <c r="J22" s="146" t="s">
        <v>515</v>
      </c>
      <c r="K22" s="150" t="s">
        <v>284</v>
      </c>
      <c r="L22" s="121" t="s">
        <v>444</v>
      </c>
      <c r="M22" s="216" t="s">
        <v>421</v>
      </c>
      <c r="N22" s="216" t="s">
        <v>463</v>
      </c>
      <c r="O22" s="121"/>
      <c r="P22" s="121"/>
      <c r="Q22" s="121"/>
      <c r="R22" s="121"/>
      <c r="S22" s="121"/>
      <c r="T22" s="121" t="s">
        <v>423</v>
      </c>
      <c r="U22" s="121" t="s">
        <v>424</v>
      </c>
      <c r="V22" s="216"/>
      <c r="W22" s="216"/>
      <c r="X22" s="216"/>
      <c r="Y22" s="216"/>
      <c r="Z22" s="216"/>
      <c r="AA22" s="216"/>
      <c r="AB22" s="216"/>
      <c r="AC22" s="216"/>
      <c r="AD22" s="216"/>
      <c r="AE22" s="216"/>
      <c r="AF22" s="216"/>
      <c r="AG22" s="216"/>
      <c r="AH22" s="260">
        <v>1689</v>
      </c>
      <c r="AI22" s="123">
        <v>1703</v>
      </c>
      <c r="AJ22" s="260"/>
      <c r="AK22" s="260"/>
      <c r="AL22" s="260"/>
      <c r="AM22" s="260"/>
      <c r="AN22" s="260"/>
      <c r="AO22" s="260"/>
      <c r="AP22" s="260"/>
      <c r="AQ22" s="260"/>
      <c r="AR22" s="260"/>
      <c r="AS22" s="260"/>
      <c r="AT22" s="260">
        <f t="shared" si="1"/>
        <v>3392</v>
      </c>
      <c r="AU22" s="261"/>
      <c r="AV22" s="250" t="s">
        <v>632</v>
      </c>
      <c r="AW22" s="250" t="s">
        <v>621</v>
      </c>
      <c r="AX22" s="229" t="s">
        <v>606</v>
      </c>
    </row>
    <row r="23" spans="1:50" ht="102" customHeight="1">
      <c r="A23" s="121"/>
      <c r="B23" s="121"/>
      <c r="C23" s="220"/>
      <c r="D23" s="220"/>
      <c r="E23" s="220">
        <v>2</v>
      </c>
      <c r="F23" s="121"/>
      <c r="G23" s="121"/>
      <c r="H23" s="121"/>
      <c r="I23" s="216" t="s">
        <v>435</v>
      </c>
      <c r="J23" s="150" t="s">
        <v>516</v>
      </c>
      <c r="K23" s="150" t="s">
        <v>284</v>
      </c>
      <c r="L23" s="121" t="s">
        <v>444</v>
      </c>
      <c r="M23" s="216" t="s">
        <v>421</v>
      </c>
      <c r="N23" s="216" t="s">
        <v>464</v>
      </c>
      <c r="O23" s="121"/>
      <c r="P23" s="121"/>
      <c r="Q23" s="121"/>
      <c r="R23" s="121"/>
      <c r="S23" s="121"/>
      <c r="T23" s="121" t="s">
        <v>423</v>
      </c>
      <c r="U23" s="122" t="s">
        <v>417</v>
      </c>
      <c r="V23" s="216"/>
      <c r="W23" s="216"/>
      <c r="X23" s="216"/>
      <c r="Y23" s="216"/>
      <c r="Z23" s="216"/>
      <c r="AA23" s="216"/>
      <c r="AB23" s="216"/>
      <c r="AC23" s="216"/>
      <c r="AD23" s="216"/>
      <c r="AE23" s="216"/>
      <c r="AF23" s="216"/>
      <c r="AG23" s="216"/>
      <c r="AH23" s="260">
        <v>4481</v>
      </c>
      <c r="AI23" s="123">
        <v>5191</v>
      </c>
      <c r="AJ23" s="260"/>
      <c r="AK23" s="260"/>
      <c r="AL23" s="260"/>
      <c r="AM23" s="260"/>
      <c r="AN23" s="260"/>
      <c r="AO23" s="260"/>
      <c r="AP23" s="260"/>
      <c r="AQ23" s="260"/>
      <c r="AR23" s="260"/>
      <c r="AS23" s="260"/>
      <c r="AT23" s="260">
        <f t="shared" si="1"/>
        <v>9672</v>
      </c>
      <c r="AU23" s="261"/>
      <c r="AV23" s="250" t="s">
        <v>626</v>
      </c>
      <c r="AW23" s="250" t="s">
        <v>621</v>
      </c>
      <c r="AX23" s="229" t="s">
        <v>606</v>
      </c>
    </row>
    <row r="24" spans="1:50" ht="108.75" customHeight="1">
      <c r="A24" s="121"/>
      <c r="B24" s="121"/>
      <c r="C24" s="220"/>
      <c r="D24" s="220"/>
      <c r="E24" s="220">
        <v>2</v>
      </c>
      <c r="F24" s="121"/>
      <c r="G24" s="121"/>
      <c r="H24" s="121"/>
      <c r="I24" s="216" t="s">
        <v>435</v>
      </c>
      <c r="J24" s="150" t="s">
        <v>517</v>
      </c>
      <c r="K24" s="150" t="s">
        <v>284</v>
      </c>
      <c r="L24" s="121" t="s">
        <v>444</v>
      </c>
      <c r="M24" s="216" t="s">
        <v>421</v>
      </c>
      <c r="N24" s="216" t="s">
        <v>465</v>
      </c>
      <c r="O24" s="121"/>
      <c r="P24" s="121"/>
      <c r="Q24" s="121"/>
      <c r="R24" s="121"/>
      <c r="S24" s="121"/>
      <c r="T24" s="121" t="s">
        <v>423</v>
      </c>
      <c r="U24" s="122" t="s">
        <v>417</v>
      </c>
      <c r="V24" s="216"/>
      <c r="W24" s="216"/>
      <c r="X24" s="216"/>
      <c r="Y24" s="216"/>
      <c r="Z24" s="216"/>
      <c r="AA24" s="216"/>
      <c r="AB24" s="216"/>
      <c r="AC24" s="216"/>
      <c r="AD24" s="216"/>
      <c r="AE24" s="216"/>
      <c r="AF24" s="216"/>
      <c r="AG24" s="216"/>
      <c r="AH24" s="121">
        <v>2635</v>
      </c>
      <c r="AI24" s="123">
        <v>2806</v>
      </c>
      <c r="AJ24" s="260"/>
      <c r="AK24" s="260"/>
      <c r="AL24" s="260"/>
      <c r="AM24" s="260"/>
      <c r="AN24" s="260"/>
      <c r="AO24" s="260"/>
      <c r="AP24" s="260"/>
      <c r="AQ24" s="260"/>
      <c r="AR24" s="260"/>
      <c r="AS24" s="260"/>
      <c r="AT24" s="260">
        <f t="shared" si="1"/>
        <v>5441</v>
      </c>
      <c r="AU24" s="261"/>
      <c r="AV24" s="250" t="s">
        <v>623</v>
      </c>
      <c r="AW24" s="250" t="s">
        <v>621</v>
      </c>
      <c r="AX24" s="229" t="s">
        <v>606</v>
      </c>
    </row>
    <row r="25" spans="1:50" ht="75.75" customHeight="1">
      <c r="A25" s="121"/>
      <c r="B25" s="121"/>
      <c r="C25" s="220"/>
      <c r="D25" s="220"/>
      <c r="E25" s="220">
        <v>2</v>
      </c>
      <c r="F25" s="121"/>
      <c r="G25" s="121"/>
      <c r="H25" s="121"/>
      <c r="I25" s="216" t="s">
        <v>435</v>
      </c>
      <c r="J25" s="150" t="s">
        <v>518</v>
      </c>
      <c r="K25" s="150" t="s">
        <v>284</v>
      </c>
      <c r="L25" s="121" t="s">
        <v>444</v>
      </c>
      <c r="M25" s="216" t="s">
        <v>421</v>
      </c>
      <c r="N25" s="216" t="s">
        <v>466</v>
      </c>
      <c r="O25" s="121"/>
      <c r="P25" s="121"/>
      <c r="Q25" s="121"/>
      <c r="R25" s="121"/>
      <c r="S25" s="121"/>
      <c r="T25" s="121" t="s">
        <v>423</v>
      </c>
      <c r="U25" s="122" t="s">
        <v>417</v>
      </c>
      <c r="V25" s="216"/>
      <c r="W25" s="216"/>
      <c r="X25" s="216"/>
      <c r="Y25" s="216"/>
      <c r="Z25" s="216"/>
      <c r="AA25" s="216"/>
      <c r="AB25" s="216"/>
      <c r="AC25" s="216"/>
      <c r="AD25" s="216"/>
      <c r="AE25" s="216"/>
      <c r="AF25" s="216"/>
      <c r="AG25" s="216"/>
      <c r="AH25" s="260">
        <v>1473</v>
      </c>
      <c r="AI25" s="123">
        <v>1444</v>
      </c>
      <c r="AJ25" s="260"/>
      <c r="AK25" s="260"/>
      <c r="AL25" s="260"/>
      <c r="AM25" s="260"/>
      <c r="AN25" s="260"/>
      <c r="AO25" s="260"/>
      <c r="AP25" s="260"/>
      <c r="AQ25" s="260"/>
      <c r="AR25" s="260"/>
      <c r="AS25" s="260"/>
      <c r="AT25" s="260">
        <f t="shared" si="1"/>
        <v>2917</v>
      </c>
      <c r="AU25" s="261"/>
      <c r="AV25" s="250" t="s">
        <v>627</v>
      </c>
      <c r="AW25" s="250" t="s">
        <v>621</v>
      </c>
      <c r="AX25" s="229" t="s">
        <v>606</v>
      </c>
    </row>
    <row r="26" spans="1:50" ht="75.75" customHeight="1">
      <c r="A26" s="121"/>
      <c r="B26" s="121"/>
      <c r="C26" s="220"/>
      <c r="D26" s="220"/>
      <c r="E26" s="220">
        <v>2</v>
      </c>
      <c r="F26" s="121"/>
      <c r="G26" s="121"/>
      <c r="H26" s="121"/>
      <c r="I26" s="216" t="s">
        <v>435</v>
      </c>
      <c r="J26" s="150" t="s">
        <v>519</v>
      </c>
      <c r="K26" s="150" t="s">
        <v>284</v>
      </c>
      <c r="L26" s="121" t="s">
        <v>444</v>
      </c>
      <c r="M26" s="216" t="s">
        <v>421</v>
      </c>
      <c r="N26" s="216" t="s">
        <v>467</v>
      </c>
      <c r="O26" s="121"/>
      <c r="P26" s="121"/>
      <c r="Q26" s="121"/>
      <c r="R26" s="121"/>
      <c r="S26" s="121"/>
      <c r="T26" s="121" t="s">
        <v>423</v>
      </c>
      <c r="U26" s="122" t="s">
        <v>417</v>
      </c>
      <c r="V26" s="216"/>
      <c r="W26" s="216"/>
      <c r="X26" s="216"/>
      <c r="Y26" s="216"/>
      <c r="Z26" s="216"/>
      <c r="AA26" s="216"/>
      <c r="AB26" s="216"/>
      <c r="AC26" s="216"/>
      <c r="AD26" s="216"/>
      <c r="AE26" s="216"/>
      <c r="AF26" s="216"/>
      <c r="AG26" s="216"/>
      <c r="AH26" s="260">
        <v>1576</v>
      </c>
      <c r="AI26" s="123">
        <v>1533</v>
      </c>
      <c r="AJ26" s="260"/>
      <c r="AK26" s="260"/>
      <c r="AL26" s="260"/>
      <c r="AM26" s="260"/>
      <c r="AN26" s="260"/>
      <c r="AO26" s="260"/>
      <c r="AP26" s="260"/>
      <c r="AQ26" s="260"/>
      <c r="AR26" s="260"/>
      <c r="AS26" s="260"/>
      <c r="AT26" s="260">
        <f t="shared" si="1"/>
        <v>3109</v>
      </c>
      <c r="AU26" s="261"/>
      <c r="AV26" s="250" t="s">
        <v>624</v>
      </c>
      <c r="AW26" s="250" t="s">
        <v>621</v>
      </c>
      <c r="AX26" s="229" t="s">
        <v>606</v>
      </c>
    </row>
    <row r="27" spans="1:50" ht="96.75" customHeight="1">
      <c r="A27" s="121"/>
      <c r="B27" s="121"/>
      <c r="C27" s="220"/>
      <c r="D27" s="220"/>
      <c r="E27" s="220">
        <v>2</v>
      </c>
      <c r="F27" s="121"/>
      <c r="G27" s="121"/>
      <c r="H27" s="121"/>
      <c r="I27" s="216" t="s">
        <v>435</v>
      </c>
      <c r="J27" s="150" t="s">
        <v>520</v>
      </c>
      <c r="K27" s="150" t="s">
        <v>284</v>
      </c>
      <c r="L27" s="121" t="s">
        <v>444</v>
      </c>
      <c r="M27" s="216" t="s">
        <v>421</v>
      </c>
      <c r="N27" s="216" t="s">
        <v>468</v>
      </c>
      <c r="O27" s="121"/>
      <c r="P27" s="121"/>
      <c r="Q27" s="121"/>
      <c r="R27" s="121"/>
      <c r="S27" s="121"/>
      <c r="T27" s="121" t="s">
        <v>423</v>
      </c>
      <c r="U27" s="122" t="s">
        <v>417</v>
      </c>
      <c r="V27" s="216"/>
      <c r="W27" s="216"/>
      <c r="X27" s="216"/>
      <c r="Y27" s="216"/>
      <c r="Z27" s="216"/>
      <c r="AA27" s="216"/>
      <c r="AB27" s="216"/>
      <c r="AC27" s="216"/>
      <c r="AD27" s="216"/>
      <c r="AE27" s="216"/>
      <c r="AF27" s="216"/>
      <c r="AG27" s="216"/>
      <c r="AH27" s="260">
        <v>3</v>
      </c>
      <c r="AI27" s="123">
        <v>0</v>
      </c>
      <c r="AJ27" s="260"/>
      <c r="AK27" s="260"/>
      <c r="AL27" s="260"/>
      <c r="AM27" s="260"/>
      <c r="AN27" s="260"/>
      <c r="AO27" s="260"/>
      <c r="AP27" s="260"/>
      <c r="AQ27" s="260"/>
      <c r="AR27" s="260"/>
      <c r="AS27" s="260"/>
      <c r="AT27" s="260">
        <f t="shared" si="1"/>
        <v>3</v>
      </c>
      <c r="AU27" s="261"/>
      <c r="AV27" s="250" t="s">
        <v>628</v>
      </c>
      <c r="AW27" s="250" t="s">
        <v>621</v>
      </c>
      <c r="AX27" s="229" t="s">
        <v>606</v>
      </c>
    </row>
    <row r="28" spans="1:50" ht="132.75" customHeight="1">
      <c r="A28" s="121"/>
      <c r="B28" s="121"/>
      <c r="C28" s="220"/>
      <c r="D28" s="220"/>
      <c r="E28" s="220">
        <v>3</v>
      </c>
      <c r="F28" s="121"/>
      <c r="G28" s="121"/>
      <c r="H28" s="121"/>
      <c r="I28" s="216" t="s">
        <v>435</v>
      </c>
      <c r="J28" s="150" t="s">
        <v>521</v>
      </c>
      <c r="K28" s="150" t="s">
        <v>284</v>
      </c>
      <c r="L28" s="121" t="s">
        <v>444</v>
      </c>
      <c r="M28" s="216" t="s">
        <v>421</v>
      </c>
      <c r="N28" s="216" t="s">
        <v>469</v>
      </c>
      <c r="O28" s="121"/>
      <c r="P28" s="121"/>
      <c r="Q28" s="121"/>
      <c r="R28" s="121"/>
      <c r="S28" s="121"/>
      <c r="T28" s="121" t="s">
        <v>423</v>
      </c>
      <c r="U28" s="121" t="s">
        <v>424</v>
      </c>
      <c r="V28" s="216"/>
      <c r="W28" s="216"/>
      <c r="X28" s="216"/>
      <c r="Y28" s="216"/>
      <c r="Z28" s="216"/>
      <c r="AA28" s="216"/>
      <c r="AB28" s="216"/>
      <c r="AC28" s="216"/>
      <c r="AD28" s="216"/>
      <c r="AE28" s="216"/>
      <c r="AF28" s="216"/>
      <c r="AG28" s="216"/>
      <c r="AH28" s="260">
        <v>583</v>
      </c>
      <c r="AI28" s="123">
        <v>566</v>
      </c>
      <c r="AJ28" s="260"/>
      <c r="AK28" s="260"/>
      <c r="AL28" s="260"/>
      <c r="AM28" s="260"/>
      <c r="AN28" s="260"/>
      <c r="AO28" s="260"/>
      <c r="AP28" s="260"/>
      <c r="AQ28" s="260"/>
      <c r="AR28" s="260"/>
      <c r="AS28" s="260"/>
      <c r="AT28" s="260">
        <f t="shared" si="1"/>
        <v>1149</v>
      </c>
      <c r="AU28" s="261"/>
      <c r="AV28" s="250" t="s">
        <v>681</v>
      </c>
      <c r="AW28" s="250" t="s">
        <v>621</v>
      </c>
      <c r="AX28" s="229" t="s">
        <v>606</v>
      </c>
    </row>
    <row r="29" spans="1:50" ht="94.5" customHeight="1">
      <c r="A29" s="121"/>
      <c r="B29" s="121"/>
      <c r="C29" s="220"/>
      <c r="D29" s="220"/>
      <c r="E29" s="220">
        <v>3</v>
      </c>
      <c r="F29" s="121"/>
      <c r="G29" s="121"/>
      <c r="H29" s="121"/>
      <c r="I29" s="216" t="s">
        <v>435</v>
      </c>
      <c r="J29" s="150" t="s">
        <v>522</v>
      </c>
      <c r="K29" s="150" t="s">
        <v>284</v>
      </c>
      <c r="L29" s="121" t="s">
        <v>444</v>
      </c>
      <c r="M29" s="216" t="s">
        <v>421</v>
      </c>
      <c r="N29" s="216" t="s">
        <v>470</v>
      </c>
      <c r="O29" s="121"/>
      <c r="P29" s="121"/>
      <c r="Q29" s="121"/>
      <c r="R29" s="121"/>
      <c r="S29" s="121"/>
      <c r="T29" s="121" t="s">
        <v>423</v>
      </c>
      <c r="U29" s="121" t="s">
        <v>424</v>
      </c>
      <c r="V29" s="216"/>
      <c r="W29" s="216"/>
      <c r="X29" s="216"/>
      <c r="Y29" s="216"/>
      <c r="Z29" s="216"/>
      <c r="AA29" s="216"/>
      <c r="AB29" s="216"/>
      <c r="AC29" s="216"/>
      <c r="AD29" s="216"/>
      <c r="AE29" s="216"/>
      <c r="AF29" s="216"/>
      <c r="AG29" s="216"/>
      <c r="AH29" s="260">
        <v>468</v>
      </c>
      <c r="AI29" s="269">
        <v>427</v>
      </c>
      <c r="AJ29" s="260"/>
      <c r="AK29" s="260"/>
      <c r="AL29" s="260"/>
      <c r="AM29" s="260"/>
      <c r="AN29" s="260"/>
      <c r="AO29" s="260"/>
      <c r="AP29" s="260"/>
      <c r="AQ29" s="260"/>
      <c r="AR29" s="260"/>
      <c r="AS29" s="260"/>
      <c r="AT29" s="260">
        <f t="shared" si="1"/>
        <v>895</v>
      </c>
      <c r="AU29" s="261"/>
      <c r="AV29" s="250" t="s">
        <v>629</v>
      </c>
      <c r="AW29" s="250" t="s">
        <v>621</v>
      </c>
      <c r="AX29" s="229" t="s">
        <v>606</v>
      </c>
    </row>
    <row r="30" spans="1:50" ht="114.75" customHeight="1">
      <c r="A30" s="121"/>
      <c r="B30" s="121"/>
      <c r="C30" s="220"/>
      <c r="D30" s="220"/>
      <c r="E30" s="220">
        <v>4</v>
      </c>
      <c r="F30" s="121"/>
      <c r="G30" s="121"/>
      <c r="H30" s="121"/>
      <c r="I30" s="216" t="s">
        <v>435</v>
      </c>
      <c r="J30" s="150" t="s">
        <v>523</v>
      </c>
      <c r="K30" s="150" t="s">
        <v>284</v>
      </c>
      <c r="L30" s="121" t="s">
        <v>444</v>
      </c>
      <c r="M30" s="216" t="s">
        <v>421</v>
      </c>
      <c r="N30" s="216" t="s">
        <v>527</v>
      </c>
      <c r="O30" s="121"/>
      <c r="P30" s="121"/>
      <c r="Q30" s="121"/>
      <c r="R30" s="121"/>
      <c r="S30" s="121"/>
      <c r="T30" s="121" t="s">
        <v>423</v>
      </c>
      <c r="U30" s="121" t="s">
        <v>424</v>
      </c>
      <c r="V30" s="216"/>
      <c r="W30" s="216"/>
      <c r="X30" s="216"/>
      <c r="Y30" s="216"/>
      <c r="Z30" s="216"/>
      <c r="AA30" s="216"/>
      <c r="AB30" s="216"/>
      <c r="AC30" s="216"/>
      <c r="AD30" s="216"/>
      <c r="AE30" s="216"/>
      <c r="AF30" s="216"/>
      <c r="AG30" s="216"/>
      <c r="AH30" s="260">
        <v>60</v>
      </c>
      <c r="AI30" s="269">
        <v>154</v>
      </c>
      <c r="AJ30" s="260"/>
      <c r="AK30" s="260"/>
      <c r="AL30" s="260"/>
      <c r="AM30" s="260"/>
      <c r="AN30" s="260"/>
      <c r="AO30" s="260"/>
      <c r="AP30" s="260"/>
      <c r="AQ30" s="260"/>
      <c r="AR30" s="260"/>
      <c r="AS30" s="260"/>
      <c r="AT30" s="260">
        <f t="shared" si="1"/>
        <v>214</v>
      </c>
      <c r="AU30" s="261"/>
      <c r="AV30" s="250" t="s">
        <v>722</v>
      </c>
      <c r="AW30" s="250" t="s">
        <v>621</v>
      </c>
      <c r="AX30" s="229" t="s">
        <v>606</v>
      </c>
    </row>
    <row r="31" spans="1:50" ht="63" customHeight="1">
      <c r="A31" s="121"/>
      <c r="B31" s="121"/>
      <c r="C31" s="220"/>
      <c r="D31" s="220"/>
      <c r="E31" s="220">
        <v>4</v>
      </c>
      <c r="F31" s="121"/>
      <c r="G31" s="121"/>
      <c r="H31" s="121"/>
      <c r="I31" s="216" t="s">
        <v>435</v>
      </c>
      <c r="J31" s="150" t="s">
        <v>524</v>
      </c>
      <c r="K31" s="150" t="s">
        <v>284</v>
      </c>
      <c r="L31" s="121" t="s">
        <v>444</v>
      </c>
      <c r="M31" s="216" t="s">
        <v>421</v>
      </c>
      <c r="N31" s="216" t="s">
        <v>471</v>
      </c>
      <c r="O31" s="121"/>
      <c r="P31" s="121"/>
      <c r="Q31" s="121"/>
      <c r="R31" s="121"/>
      <c r="S31" s="121"/>
      <c r="T31" s="121" t="s">
        <v>423</v>
      </c>
      <c r="U31" s="121" t="s">
        <v>424</v>
      </c>
      <c r="V31" s="216"/>
      <c r="W31" s="216"/>
      <c r="X31" s="216"/>
      <c r="Y31" s="216"/>
      <c r="Z31" s="216"/>
      <c r="AA31" s="216"/>
      <c r="AB31" s="216"/>
      <c r="AC31" s="216"/>
      <c r="AD31" s="216"/>
      <c r="AE31" s="216"/>
      <c r="AF31" s="216"/>
      <c r="AG31" s="216"/>
      <c r="AH31" s="260">
        <v>42</v>
      </c>
      <c r="AI31" s="123">
        <v>101</v>
      </c>
      <c r="AJ31" s="260"/>
      <c r="AK31" s="260"/>
      <c r="AL31" s="260"/>
      <c r="AM31" s="260"/>
      <c r="AN31" s="260"/>
      <c r="AO31" s="260"/>
      <c r="AP31" s="260"/>
      <c r="AQ31" s="260"/>
      <c r="AR31" s="260"/>
      <c r="AS31" s="260"/>
      <c r="AT31" s="260">
        <f t="shared" si="1"/>
        <v>143</v>
      </c>
      <c r="AU31" s="261"/>
      <c r="AV31" s="250" t="s">
        <v>723</v>
      </c>
      <c r="AW31" s="250" t="s">
        <v>621</v>
      </c>
      <c r="AX31" s="229" t="s">
        <v>606</v>
      </c>
    </row>
    <row r="32" spans="1:50" ht="84" customHeight="1">
      <c r="A32" s="121"/>
      <c r="B32" s="121"/>
      <c r="C32" s="220"/>
      <c r="D32" s="220"/>
      <c r="E32" s="220">
        <v>4</v>
      </c>
      <c r="F32" s="121"/>
      <c r="G32" s="121"/>
      <c r="H32" s="121"/>
      <c r="I32" s="216" t="s">
        <v>435</v>
      </c>
      <c r="J32" s="150" t="s">
        <v>525</v>
      </c>
      <c r="K32" s="150" t="s">
        <v>284</v>
      </c>
      <c r="L32" s="121" t="s">
        <v>444</v>
      </c>
      <c r="M32" s="216" t="s">
        <v>421</v>
      </c>
      <c r="N32" s="216" t="s">
        <v>473</v>
      </c>
      <c r="O32" s="121"/>
      <c r="P32" s="121"/>
      <c r="Q32" s="121"/>
      <c r="R32" s="121"/>
      <c r="S32" s="121"/>
      <c r="T32" s="121" t="s">
        <v>423</v>
      </c>
      <c r="U32" s="121" t="s">
        <v>424</v>
      </c>
      <c r="V32" s="216"/>
      <c r="W32" s="216"/>
      <c r="X32" s="216"/>
      <c r="Y32" s="216"/>
      <c r="Z32" s="216"/>
      <c r="AA32" s="216"/>
      <c r="AB32" s="216"/>
      <c r="AC32" s="216"/>
      <c r="AD32" s="216"/>
      <c r="AE32" s="216"/>
      <c r="AF32" s="216"/>
      <c r="AG32" s="216"/>
      <c r="AH32" s="260">
        <v>18</v>
      </c>
      <c r="AI32" s="123">
        <v>53</v>
      </c>
      <c r="AJ32" s="260"/>
      <c r="AK32" s="260"/>
      <c r="AL32" s="260"/>
      <c r="AM32" s="260"/>
      <c r="AN32" s="260"/>
      <c r="AO32" s="260"/>
      <c r="AP32" s="260"/>
      <c r="AQ32" s="260"/>
      <c r="AR32" s="260"/>
      <c r="AS32" s="260"/>
      <c r="AT32" s="260">
        <f t="shared" si="1"/>
        <v>71</v>
      </c>
      <c r="AU32" s="261"/>
      <c r="AV32" s="250" t="s">
        <v>625</v>
      </c>
      <c r="AW32" s="250" t="s">
        <v>621</v>
      </c>
      <c r="AX32" s="229" t="s">
        <v>606</v>
      </c>
    </row>
    <row r="33" spans="1:50" ht="99" customHeight="1">
      <c r="A33" s="121"/>
      <c r="B33" s="121"/>
      <c r="C33" s="220"/>
      <c r="D33" s="220"/>
      <c r="E33" s="220">
        <v>4</v>
      </c>
      <c r="F33" s="121"/>
      <c r="G33" s="121"/>
      <c r="H33" s="121"/>
      <c r="I33" s="216" t="s">
        <v>435</v>
      </c>
      <c r="J33" s="150" t="s">
        <v>526</v>
      </c>
      <c r="K33" s="150" t="s">
        <v>284</v>
      </c>
      <c r="L33" s="121" t="s">
        <v>444</v>
      </c>
      <c r="M33" s="216" t="s">
        <v>421</v>
      </c>
      <c r="N33" s="216" t="s">
        <v>472</v>
      </c>
      <c r="O33" s="121"/>
      <c r="P33" s="121"/>
      <c r="Q33" s="121"/>
      <c r="R33" s="121"/>
      <c r="S33" s="121"/>
      <c r="T33" s="121" t="s">
        <v>423</v>
      </c>
      <c r="U33" s="121" t="s">
        <v>424</v>
      </c>
      <c r="V33" s="216"/>
      <c r="W33" s="216"/>
      <c r="X33" s="216"/>
      <c r="Y33" s="216"/>
      <c r="Z33" s="216"/>
      <c r="AA33" s="216"/>
      <c r="AB33" s="216"/>
      <c r="AC33" s="216"/>
      <c r="AD33" s="216"/>
      <c r="AE33" s="216"/>
      <c r="AF33" s="216"/>
      <c r="AG33" s="216"/>
      <c r="AH33" s="260">
        <v>22</v>
      </c>
      <c r="AI33" s="123">
        <v>33</v>
      </c>
      <c r="AJ33" s="260"/>
      <c r="AK33" s="260"/>
      <c r="AL33" s="260"/>
      <c r="AM33" s="260"/>
      <c r="AN33" s="260"/>
      <c r="AO33" s="260"/>
      <c r="AP33" s="260"/>
      <c r="AQ33" s="260"/>
      <c r="AR33" s="260"/>
      <c r="AS33" s="260"/>
      <c r="AT33" s="260">
        <f t="shared" si="1"/>
        <v>55</v>
      </c>
      <c r="AU33" s="261"/>
      <c r="AV33" s="250" t="s">
        <v>724</v>
      </c>
      <c r="AW33" s="250" t="s">
        <v>621</v>
      </c>
      <c r="AX33" s="229" t="s">
        <v>606</v>
      </c>
    </row>
    <row r="34" spans="1:50" ht="138" customHeight="1">
      <c r="A34" s="121"/>
      <c r="B34" s="121"/>
      <c r="C34" s="220"/>
      <c r="D34" s="220"/>
      <c r="E34" s="220">
        <v>5</v>
      </c>
      <c r="F34" s="121"/>
      <c r="G34" s="121"/>
      <c r="H34" s="121"/>
      <c r="I34" s="216" t="s">
        <v>436</v>
      </c>
      <c r="J34" s="150" t="s">
        <v>528</v>
      </c>
      <c r="K34" s="150" t="s">
        <v>284</v>
      </c>
      <c r="L34" s="121" t="s">
        <v>444</v>
      </c>
      <c r="M34" s="216" t="s">
        <v>421</v>
      </c>
      <c r="N34" s="216" t="s">
        <v>474</v>
      </c>
      <c r="O34" s="121"/>
      <c r="P34" s="121"/>
      <c r="Q34" s="121"/>
      <c r="R34" s="121"/>
      <c r="S34" s="121"/>
      <c r="T34" s="121" t="s">
        <v>423</v>
      </c>
      <c r="U34" s="121" t="s">
        <v>424</v>
      </c>
      <c r="V34" s="216"/>
      <c r="W34" s="216"/>
      <c r="X34" s="216"/>
      <c r="Y34" s="216"/>
      <c r="Z34" s="216"/>
      <c r="AA34" s="216"/>
      <c r="AB34" s="216"/>
      <c r="AC34" s="216"/>
      <c r="AD34" s="216"/>
      <c r="AE34" s="216"/>
      <c r="AF34" s="216"/>
      <c r="AG34" s="216"/>
      <c r="AH34" s="260">
        <v>783</v>
      </c>
      <c r="AI34" s="123">
        <v>785</v>
      </c>
      <c r="AJ34" s="260"/>
      <c r="AK34" s="260"/>
      <c r="AL34" s="260"/>
      <c r="AM34" s="260"/>
      <c r="AN34" s="260"/>
      <c r="AO34" s="260"/>
      <c r="AP34" s="260"/>
      <c r="AQ34" s="260"/>
      <c r="AR34" s="260"/>
      <c r="AS34" s="260"/>
      <c r="AT34" s="260">
        <f t="shared" si="1"/>
        <v>1568</v>
      </c>
      <c r="AU34" s="261"/>
      <c r="AV34" s="250" t="s">
        <v>630</v>
      </c>
      <c r="AW34" s="250" t="s">
        <v>621</v>
      </c>
      <c r="AX34" s="229" t="s">
        <v>606</v>
      </c>
    </row>
    <row r="35" spans="1:50" ht="76.5" customHeight="1">
      <c r="A35" s="121"/>
      <c r="B35" s="121"/>
      <c r="C35" s="220"/>
      <c r="D35" s="220"/>
      <c r="E35" s="220">
        <v>5</v>
      </c>
      <c r="F35" s="121"/>
      <c r="G35" s="121"/>
      <c r="H35" s="121"/>
      <c r="I35" s="216" t="s">
        <v>436</v>
      </c>
      <c r="J35" s="150" t="s">
        <v>529</v>
      </c>
      <c r="K35" s="150" t="s">
        <v>284</v>
      </c>
      <c r="L35" s="121" t="s">
        <v>444</v>
      </c>
      <c r="M35" s="216" t="s">
        <v>421</v>
      </c>
      <c r="N35" s="216" t="s">
        <v>475</v>
      </c>
      <c r="O35" s="121"/>
      <c r="P35" s="121"/>
      <c r="Q35" s="121"/>
      <c r="R35" s="121"/>
      <c r="S35" s="121"/>
      <c r="T35" s="121" t="s">
        <v>423</v>
      </c>
      <c r="U35" s="121" t="s">
        <v>424</v>
      </c>
      <c r="V35" s="216"/>
      <c r="W35" s="216"/>
      <c r="X35" s="216"/>
      <c r="Y35" s="216"/>
      <c r="Z35" s="216"/>
      <c r="AA35" s="216"/>
      <c r="AB35" s="216"/>
      <c r="AC35" s="216"/>
      <c r="AD35" s="216"/>
      <c r="AE35" s="216"/>
      <c r="AF35" s="216"/>
      <c r="AG35" s="216"/>
      <c r="AH35" s="260">
        <v>525</v>
      </c>
      <c r="AI35" s="123">
        <v>558</v>
      </c>
      <c r="AJ35" s="260"/>
      <c r="AK35" s="260"/>
      <c r="AL35" s="260"/>
      <c r="AM35" s="260"/>
      <c r="AN35" s="260"/>
      <c r="AO35" s="260"/>
      <c r="AP35" s="260"/>
      <c r="AQ35" s="260"/>
      <c r="AR35" s="260"/>
      <c r="AS35" s="260"/>
      <c r="AT35" s="260">
        <f t="shared" si="1"/>
        <v>1083</v>
      </c>
      <c r="AU35" s="261"/>
      <c r="AV35" s="250" t="s">
        <v>631</v>
      </c>
      <c r="AW35" s="250" t="s">
        <v>621</v>
      </c>
      <c r="AX35" s="229" t="s">
        <v>606</v>
      </c>
    </row>
    <row r="36" spans="1:50" ht="121.5" customHeight="1">
      <c r="A36" s="121"/>
      <c r="B36" s="121"/>
      <c r="C36" s="220"/>
      <c r="D36" s="220"/>
      <c r="E36" s="220">
        <v>6</v>
      </c>
      <c r="F36" s="121"/>
      <c r="G36" s="121"/>
      <c r="H36" s="121"/>
      <c r="I36" s="216" t="s">
        <v>437</v>
      </c>
      <c r="J36" s="150" t="s">
        <v>531</v>
      </c>
      <c r="K36" s="150" t="s">
        <v>284</v>
      </c>
      <c r="L36" s="121" t="s">
        <v>444</v>
      </c>
      <c r="M36" s="216" t="s">
        <v>421</v>
      </c>
      <c r="N36" s="148" t="s">
        <v>545</v>
      </c>
      <c r="O36" s="121"/>
      <c r="P36" s="121"/>
      <c r="Q36" s="121"/>
      <c r="R36" s="121"/>
      <c r="S36" s="121"/>
      <c r="T36" s="121" t="s">
        <v>423</v>
      </c>
      <c r="U36" s="121" t="s">
        <v>451</v>
      </c>
      <c r="V36" s="216"/>
      <c r="W36" s="216"/>
      <c r="X36" s="216"/>
      <c r="Y36" s="216"/>
      <c r="Z36" s="216"/>
      <c r="AA36" s="216"/>
      <c r="AB36" s="216"/>
      <c r="AC36" s="216"/>
      <c r="AD36" s="216"/>
      <c r="AE36" s="216"/>
      <c r="AF36" s="216"/>
      <c r="AG36" s="216"/>
      <c r="AH36" s="260">
        <v>21</v>
      </c>
      <c r="AI36" s="267">
        <v>51</v>
      </c>
      <c r="AJ36" s="260"/>
      <c r="AK36" s="260"/>
      <c r="AL36" s="260"/>
      <c r="AM36" s="260"/>
      <c r="AN36" s="260"/>
      <c r="AO36" s="260"/>
      <c r="AP36" s="260"/>
      <c r="AQ36" s="260"/>
      <c r="AR36" s="260"/>
      <c r="AS36" s="260"/>
      <c r="AT36" s="260">
        <f t="shared" si="1"/>
        <v>72</v>
      </c>
      <c r="AU36" s="261"/>
      <c r="AV36" s="248" t="s">
        <v>649</v>
      </c>
      <c r="AW36" s="265" t="s">
        <v>605</v>
      </c>
      <c r="AX36" s="266" t="s">
        <v>606</v>
      </c>
    </row>
    <row r="37" spans="1:50" ht="177" customHeight="1">
      <c r="A37" s="121"/>
      <c r="B37" s="121"/>
      <c r="C37" s="220"/>
      <c r="D37" s="220"/>
      <c r="E37" s="220">
        <v>7</v>
      </c>
      <c r="F37" s="121"/>
      <c r="G37" s="121"/>
      <c r="H37" s="121"/>
      <c r="I37" s="216" t="s">
        <v>437</v>
      </c>
      <c r="J37" s="150" t="s">
        <v>532</v>
      </c>
      <c r="K37" s="150" t="s">
        <v>284</v>
      </c>
      <c r="L37" s="121" t="s">
        <v>444</v>
      </c>
      <c r="M37" s="216" t="s">
        <v>421</v>
      </c>
      <c r="N37" s="216" t="s">
        <v>514</v>
      </c>
      <c r="O37" s="121"/>
      <c r="P37" s="121"/>
      <c r="Q37" s="121"/>
      <c r="R37" s="121"/>
      <c r="S37" s="121"/>
      <c r="T37" s="121" t="s">
        <v>423</v>
      </c>
      <c r="U37" s="121" t="s">
        <v>451</v>
      </c>
      <c r="V37" s="216"/>
      <c r="W37" s="216"/>
      <c r="X37" s="216"/>
      <c r="Y37" s="216"/>
      <c r="Z37" s="216"/>
      <c r="AA37" s="216"/>
      <c r="AB37" s="216"/>
      <c r="AC37" s="216"/>
      <c r="AD37" s="216"/>
      <c r="AE37" s="216"/>
      <c r="AF37" s="216"/>
      <c r="AG37" s="216"/>
      <c r="AH37" s="260">
        <v>29</v>
      </c>
      <c r="AI37" s="267">
        <v>38</v>
      </c>
      <c r="AJ37" s="260"/>
      <c r="AK37" s="260"/>
      <c r="AL37" s="260"/>
      <c r="AM37" s="260"/>
      <c r="AN37" s="260"/>
      <c r="AO37" s="260"/>
      <c r="AP37" s="260"/>
      <c r="AQ37" s="260"/>
      <c r="AR37" s="260"/>
      <c r="AS37" s="260"/>
      <c r="AT37" s="260">
        <f t="shared" si="1"/>
        <v>67</v>
      </c>
      <c r="AU37" s="261"/>
      <c r="AV37" s="248" t="s">
        <v>650</v>
      </c>
      <c r="AW37" s="265" t="s">
        <v>605</v>
      </c>
      <c r="AX37" s="266" t="s">
        <v>606</v>
      </c>
    </row>
    <row r="38" spans="1:50" ht="117.75" customHeight="1">
      <c r="A38" s="121"/>
      <c r="B38" s="121"/>
      <c r="C38" s="220"/>
      <c r="D38" s="220"/>
      <c r="E38" s="220">
        <v>8</v>
      </c>
      <c r="F38" s="121"/>
      <c r="G38" s="121"/>
      <c r="H38" s="121"/>
      <c r="I38" s="216" t="s">
        <v>438</v>
      </c>
      <c r="J38" s="150" t="s">
        <v>533</v>
      </c>
      <c r="K38" s="150" t="s">
        <v>284</v>
      </c>
      <c r="L38" s="121" t="s">
        <v>444</v>
      </c>
      <c r="M38" s="216" t="s">
        <v>421</v>
      </c>
      <c r="N38" s="148" t="s">
        <v>546</v>
      </c>
      <c r="O38" s="121"/>
      <c r="P38" s="121"/>
      <c r="Q38" s="121"/>
      <c r="R38" s="121"/>
      <c r="S38" s="121"/>
      <c r="T38" s="121" t="s">
        <v>423</v>
      </c>
      <c r="U38" s="121" t="s">
        <v>424</v>
      </c>
      <c r="V38" s="216"/>
      <c r="W38" s="216"/>
      <c r="X38" s="216"/>
      <c r="Y38" s="216"/>
      <c r="Z38" s="216"/>
      <c r="AA38" s="216"/>
      <c r="AB38" s="216"/>
      <c r="AC38" s="216"/>
      <c r="AD38" s="216"/>
      <c r="AE38" s="216"/>
      <c r="AF38" s="216"/>
      <c r="AG38" s="216"/>
      <c r="AH38" s="260">
        <v>33</v>
      </c>
      <c r="AI38" s="267">
        <v>50</v>
      </c>
      <c r="AJ38" s="260"/>
      <c r="AK38" s="260"/>
      <c r="AL38" s="260"/>
      <c r="AM38" s="260"/>
      <c r="AN38" s="260"/>
      <c r="AO38" s="260"/>
      <c r="AP38" s="260"/>
      <c r="AQ38" s="260"/>
      <c r="AR38" s="260"/>
      <c r="AS38" s="260"/>
      <c r="AT38" s="260">
        <f t="shared" si="1"/>
        <v>83</v>
      </c>
      <c r="AU38" s="261"/>
      <c r="AV38" s="248" t="s">
        <v>652</v>
      </c>
      <c r="AW38" s="265" t="s">
        <v>605</v>
      </c>
      <c r="AX38" s="266" t="s">
        <v>606</v>
      </c>
    </row>
    <row r="39" spans="1:50" ht="116.25" customHeight="1">
      <c r="A39" s="121"/>
      <c r="B39" s="121"/>
      <c r="C39" s="220"/>
      <c r="D39" s="220"/>
      <c r="E39" s="220">
        <v>8</v>
      </c>
      <c r="F39" s="121"/>
      <c r="G39" s="121"/>
      <c r="H39" s="121"/>
      <c r="I39" s="216" t="s">
        <v>438</v>
      </c>
      <c r="J39" s="150" t="s">
        <v>534</v>
      </c>
      <c r="K39" s="150" t="s">
        <v>284</v>
      </c>
      <c r="L39" s="121" t="s">
        <v>444</v>
      </c>
      <c r="M39" s="216" t="s">
        <v>421</v>
      </c>
      <c r="N39" s="148" t="s">
        <v>547</v>
      </c>
      <c r="O39" s="121"/>
      <c r="P39" s="121"/>
      <c r="Q39" s="121"/>
      <c r="R39" s="121"/>
      <c r="S39" s="121"/>
      <c r="T39" s="121" t="s">
        <v>423</v>
      </c>
      <c r="U39" s="121" t="s">
        <v>424</v>
      </c>
      <c r="V39" s="216"/>
      <c r="W39" s="216"/>
      <c r="X39" s="216"/>
      <c r="Y39" s="216"/>
      <c r="Z39" s="216"/>
      <c r="AA39" s="216"/>
      <c r="AB39" s="216"/>
      <c r="AC39" s="216"/>
      <c r="AD39" s="216"/>
      <c r="AE39" s="216"/>
      <c r="AF39" s="216"/>
      <c r="AG39" s="216"/>
      <c r="AH39" s="260">
        <v>28</v>
      </c>
      <c r="AI39" s="267">
        <v>40</v>
      </c>
      <c r="AJ39" s="260"/>
      <c r="AK39" s="260"/>
      <c r="AL39" s="260"/>
      <c r="AM39" s="260"/>
      <c r="AN39" s="260"/>
      <c r="AO39" s="260"/>
      <c r="AP39" s="260"/>
      <c r="AQ39" s="260"/>
      <c r="AR39" s="260"/>
      <c r="AS39" s="260"/>
      <c r="AT39" s="260">
        <f t="shared" si="1"/>
        <v>68</v>
      </c>
      <c r="AU39" s="261"/>
      <c r="AV39" s="248" t="s">
        <v>653</v>
      </c>
      <c r="AW39" s="265" t="s">
        <v>605</v>
      </c>
      <c r="AX39" s="266" t="s">
        <v>606</v>
      </c>
    </row>
    <row r="40" spans="1:50" ht="123" customHeight="1">
      <c r="A40" s="121"/>
      <c r="B40" s="121"/>
      <c r="C40" s="220"/>
      <c r="D40" s="220"/>
      <c r="E40" s="220">
        <v>9</v>
      </c>
      <c r="F40" s="121"/>
      <c r="G40" s="121"/>
      <c r="H40" s="121"/>
      <c r="I40" s="216" t="s">
        <v>438</v>
      </c>
      <c r="J40" s="150" t="s">
        <v>535</v>
      </c>
      <c r="K40" s="150" t="s">
        <v>284</v>
      </c>
      <c r="L40" s="121" t="s">
        <v>444</v>
      </c>
      <c r="M40" s="216" t="s">
        <v>421</v>
      </c>
      <c r="N40" s="216" t="s">
        <v>476</v>
      </c>
      <c r="O40" s="121"/>
      <c r="P40" s="121"/>
      <c r="Q40" s="121"/>
      <c r="R40" s="121"/>
      <c r="S40" s="121"/>
      <c r="T40" s="121" t="s">
        <v>423</v>
      </c>
      <c r="U40" s="121" t="s">
        <v>424</v>
      </c>
      <c r="V40" s="216"/>
      <c r="W40" s="216"/>
      <c r="X40" s="216"/>
      <c r="Y40" s="216"/>
      <c r="Z40" s="216"/>
      <c r="AA40" s="216"/>
      <c r="AB40" s="216"/>
      <c r="AC40" s="216"/>
      <c r="AD40" s="216"/>
      <c r="AE40" s="216"/>
      <c r="AF40" s="216"/>
      <c r="AG40" s="216"/>
      <c r="AH40" s="260">
        <v>40</v>
      </c>
      <c r="AI40" s="267">
        <v>40</v>
      </c>
      <c r="AJ40" s="260"/>
      <c r="AK40" s="260"/>
      <c r="AL40" s="260"/>
      <c r="AM40" s="260"/>
      <c r="AN40" s="260"/>
      <c r="AO40" s="260"/>
      <c r="AP40" s="260"/>
      <c r="AQ40" s="260"/>
      <c r="AR40" s="260"/>
      <c r="AS40" s="260"/>
      <c r="AT40" s="260">
        <f t="shared" si="1"/>
        <v>80</v>
      </c>
      <c r="AU40" s="261"/>
      <c r="AV40" s="249" t="s">
        <v>654</v>
      </c>
      <c r="AW40" s="265" t="s">
        <v>605</v>
      </c>
      <c r="AX40" s="266" t="s">
        <v>606</v>
      </c>
    </row>
    <row r="41" spans="1:50" ht="126" customHeight="1">
      <c r="A41" s="121"/>
      <c r="B41" s="121"/>
      <c r="C41" s="220"/>
      <c r="D41" s="220"/>
      <c r="E41" s="220">
        <v>9</v>
      </c>
      <c r="F41" s="121"/>
      <c r="G41" s="121"/>
      <c r="H41" s="121"/>
      <c r="I41" s="216" t="s">
        <v>438</v>
      </c>
      <c r="J41" s="150" t="s">
        <v>536</v>
      </c>
      <c r="K41" s="150" t="s">
        <v>284</v>
      </c>
      <c r="L41" s="121" t="s">
        <v>444</v>
      </c>
      <c r="M41" s="216" t="s">
        <v>421</v>
      </c>
      <c r="N41" s="216" t="s">
        <v>477</v>
      </c>
      <c r="O41" s="121"/>
      <c r="P41" s="121"/>
      <c r="Q41" s="121"/>
      <c r="R41" s="121"/>
      <c r="S41" s="121"/>
      <c r="T41" s="121" t="s">
        <v>423</v>
      </c>
      <c r="U41" s="121" t="s">
        <v>424</v>
      </c>
      <c r="V41" s="216"/>
      <c r="W41" s="216"/>
      <c r="X41" s="216"/>
      <c r="Y41" s="216"/>
      <c r="Z41" s="216"/>
      <c r="AA41" s="216"/>
      <c r="AB41" s="216"/>
      <c r="AC41" s="216"/>
      <c r="AD41" s="216"/>
      <c r="AE41" s="216"/>
      <c r="AF41" s="216"/>
      <c r="AG41" s="216"/>
      <c r="AH41" s="260">
        <v>12</v>
      </c>
      <c r="AI41" s="267">
        <v>25</v>
      </c>
      <c r="AJ41" s="260"/>
      <c r="AK41" s="260"/>
      <c r="AL41" s="260"/>
      <c r="AM41" s="260"/>
      <c r="AN41" s="260"/>
      <c r="AO41" s="260"/>
      <c r="AP41" s="260"/>
      <c r="AQ41" s="260"/>
      <c r="AR41" s="260"/>
      <c r="AS41" s="260"/>
      <c r="AT41" s="260">
        <f t="shared" si="1"/>
        <v>37</v>
      </c>
      <c r="AU41" s="261"/>
      <c r="AV41" s="249" t="s">
        <v>655</v>
      </c>
      <c r="AW41" s="265" t="s">
        <v>605</v>
      </c>
      <c r="AX41" s="266" t="s">
        <v>606</v>
      </c>
    </row>
    <row r="42" spans="1:50" ht="147.75" customHeight="1">
      <c r="A42" s="121"/>
      <c r="B42" s="121"/>
      <c r="C42" s="220"/>
      <c r="D42" s="220"/>
      <c r="E42" s="220">
        <v>9</v>
      </c>
      <c r="F42" s="121"/>
      <c r="G42" s="121"/>
      <c r="H42" s="121"/>
      <c r="I42" s="216" t="s">
        <v>438</v>
      </c>
      <c r="J42" s="150" t="s">
        <v>537</v>
      </c>
      <c r="K42" s="150" t="s">
        <v>284</v>
      </c>
      <c r="L42" s="121" t="s">
        <v>444</v>
      </c>
      <c r="M42" s="216" t="s">
        <v>421</v>
      </c>
      <c r="N42" s="216" t="s">
        <v>478</v>
      </c>
      <c r="O42" s="121"/>
      <c r="P42" s="121"/>
      <c r="Q42" s="121"/>
      <c r="R42" s="121"/>
      <c r="S42" s="121"/>
      <c r="T42" s="121" t="s">
        <v>423</v>
      </c>
      <c r="U42" s="121" t="s">
        <v>424</v>
      </c>
      <c r="V42" s="216"/>
      <c r="W42" s="216"/>
      <c r="X42" s="216"/>
      <c r="Y42" s="216"/>
      <c r="Z42" s="216"/>
      <c r="AA42" s="216"/>
      <c r="AB42" s="216"/>
      <c r="AC42" s="216"/>
      <c r="AD42" s="216"/>
      <c r="AE42" s="216"/>
      <c r="AF42" s="216"/>
      <c r="AG42" s="216"/>
      <c r="AH42" s="260">
        <v>0</v>
      </c>
      <c r="AI42" s="267">
        <v>13</v>
      </c>
      <c r="AJ42" s="260"/>
      <c r="AK42" s="260"/>
      <c r="AL42" s="260"/>
      <c r="AM42" s="260"/>
      <c r="AN42" s="260"/>
      <c r="AO42" s="260"/>
      <c r="AP42" s="260"/>
      <c r="AQ42" s="260"/>
      <c r="AR42" s="260"/>
      <c r="AS42" s="260"/>
      <c r="AT42" s="260">
        <f t="shared" si="1"/>
        <v>13</v>
      </c>
      <c r="AU42" s="261"/>
      <c r="AV42" s="249" t="s">
        <v>656</v>
      </c>
      <c r="AW42" s="265" t="s">
        <v>605</v>
      </c>
      <c r="AX42" s="266" t="s">
        <v>606</v>
      </c>
    </row>
    <row r="43" spans="1:50" ht="92.25" customHeight="1">
      <c r="A43" s="121"/>
      <c r="B43" s="121"/>
      <c r="C43" s="220"/>
      <c r="D43" s="220"/>
      <c r="E43" s="220">
        <v>9</v>
      </c>
      <c r="F43" s="121"/>
      <c r="G43" s="121"/>
      <c r="H43" s="121"/>
      <c r="I43" s="216" t="s">
        <v>438</v>
      </c>
      <c r="J43" s="150" t="s">
        <v>538</v>
      </c>
      <c r="K43" s="150" t="s">
        <v>284</v>
      </c>
      <c r="L43" s="121" t="s">
        <v>444</v>
      </c>
      <c r="M43" s="216" t="s">
        <v>421</v>
      </c>
      <c r="N43" s="216" t="s">
        <v>479</v>
      </c>
      <c r="O43" s="121"/>
      <c r="P43" s="121"/>
      <c r="Q43" s="121"/>
      <c r="R43" s="121"/>
      <c r="S43" s="121"/>
      <c r="T43" s="121" t="s">
        <v>423</v>
      </c>
      <c r="U43" s="121" t="s">
        <v>424</v>
      </c>
      <c r="V43" s="216"/>
      <c r="W43" s="216"/>
      <c r="X43" s="216"/>
      <c r="Y43" s="216"/>
      <c r="Z43" s="216"/>
      <c r="AA43" s="216"/>
      <c r="AB43" s="216"/>
      <c r="AC43" s="216"/>
      <c r="AD43" s="216"/>
      <c r="AE43" s="216"/>
      <c r="AF43" s="216"/>
      <c r="AG43" s="216"/>
      <c r="AH43" s="260">
        <v>52</v>
      </c>
      <c r="AI43" s="267">
        <v>78</v>
      </c>
      <c r="AJ43" s="260"/>
      <c r="AK43" s="260"/>
      <c r="AL43" s="260"/>
      <c r="AM43" s="260"/>
      <c r="AN43" s="260"/>
      <c r="AO43" s="260"/>
      <c r="AP43" s="260"/>
      <c r="AQ43" s="260"/>
      <c r="AR43" s="260"/>
      <c r="AS43" s="260"/>
      <c r="AT43" s="260">
        <f t="shared" si="1"/>
        <v>130</v>
      </c>
      <c r="AU43" s="261"/>
      <c r="AV43" s="249" t="s">
        <v>657</v>
      </c>
      <c r="AW43" s="265" t="s">
        <v>605</v>
      </c>
      <c r="AX43" s="266" t="s">
        <v>606</v>
      </c>
    </row>
    <row r="44" spans="1:50" ht="105" customHeight="1">
      <c r="A44" s="121"/>
      <c r="B44" s="121"/>
      <c r="C44" s="220"/>
      <c r="D44" s="220"/>
      <c r="E44" s="220">
        <v>10</v>
      </c>
      <c r="F44" s="121"/>
      <c r="G44" s="121"/>
      <c r="H44" s="121"/>
      <c r="I44" s="216" t="s">
        <v>439</v>
      </c>
      <c r="J44" s="150" t="s">
        <v>541</v>
      </c>
      <c r="K44" s="150" t="s">
        <v>284</v>
      </c>
      <c r="L44" s="121" t="s">
        <v>444</v>
      </c>
      <c r="M44" s="216" t="s">
        <v>421</v>
      </c>
      <c r="N44" s="216" t="s">
        <v>480</v>
      </c>
      <c r="O44" s="121"/>
      <c r="P44" s="121"/>
      <c r="Q44" s="121"/>
      <c r="R44" s="121"/>
      <c r="S44" s="121"/>
      <c r="T44" s="121" t="s">
        <v>423</v>
      </c>
      <c r="U44" s="121" t="s">
        <v>452</v>
      </c>
      <c r="V44" s="216"/>
      <c r="W44" s="216"/>
      <c r="X44" s="216"/>
      <c r="Y44" s="216"/>
      <c r="Z44" s="216"/>
      <c r="AA44" s="216"/>
      <c r="AB44" s="216"/>
      <c r="AC44" s="216"/>
      <c r="AD44" s="216"/>
      <c r="AE44" s="216"/>
      <c r="AF44" s="216"/>
      <c r="AG44" s="216"/>
      <c r="AH44" s="260">
        <v>259</v>
      </c>
      <c r="AI44" s="260">
        <v>1037</v>
      </c>
      <c r="AJ44" s="260"/>
      <c r="AK44" s="260"/>
      <c r="AL44" s="260"/>
      <c r="AM44" s="260"/>
      <c r="AN44" s="260"/>
      <c r="AO44" s="260"/>
      <c r="AP44" s="260"/>
      <c r="AQ44" s="260"/>
      <c r="AR44" s="260"/>
      <c r="AS44" s="260"/>
      <c r="AT44" s="260">
        <f t="shared" si="1"/>
        <v>1296</v>
      </c>
      <c r="AU44" s="261"/>
      <c r="AV44" s="249" t="s">
        <v>691</v>
      </c>
      <c r="AW44" s="248" t="s">
        <v>659</v>
      </c>
      <c r="AX44" s="229" t="s">
        <v>660</v>
      </c>
    </row>
    <row r="45" spans="1:50" ht="245.25" customHeight="1">
      <c r="A45" s="121"/>
      <c r="B45" s="121"/>
      <c r="C45" s="220"/>
      <c r="D45" s="220"/>
      <c r="E45" s="220">
        <v>11</v>
      </c>
      <c r="F45" s="121"/>
      <c r="G45" s="121"/>
      <c r="H45" s="121"/>
      <c r="I45" s="216" t="s">
        <v>439</v>
      </c>
      <c r="J45" s="150" t="s">
        <v>542</v>
      </c>
      <c r="K45" s="150" t="s">
        <v>284</v>
      </c>
      <c r="L45" s="121" t="s">
        <v>444</v>
      </c>
      <c r="M45" s="216" t="s">
        <v>421</v>
      </c>
      <c r="N45" s="216" t="s">
        <v>481</v>
      </c>
      <c r="O45" s="121"/>
      <c r="P45" s="121"/>
      <c r="Q45" s="121"/>
      <c r="R45" s="121"/>
      <c r="S45" s="121"/>
      <c r="T45" s="121" t="s">
        <v>423</v>
      </c>
      <c r="U45" s="121" t="s">
        <v>452</v>
      </c>
      <c r="V45" s="216"/>
      <c r="W45" s="216"/>
      <c r="X45" s="216"/>
      <c r="Y45" s="216"/>
      <c r="Z45" s="216"/>
      <c r="AA45" s="216"/>
      <c r="AB45" s="216"/>
      <c r="AC45" s="216"/>
      <c r="AD45" s="216"/>
      <c r="AE45" s="216"/>
      <c r="AF45" s="216"/>
      <c r="AG45" s="216"/>
      <c r="AH45" s="260">
        <v>1</v>
      </c>
      <c r="AI45" s="260">
        <v>8</v>
      </c>
      <c r="AJ45" s="260"/>
      <c r="AK45" s="260"/>
      <c r="AL45" s="260"/>
      <c r="AM45" s="260"/>
      <c r="AN45" s="260"/>
      <c r="AO45" s="260"/>
      <c r="AP45" s="260"/>
      <c r="AQ45" s="260"/>
      <c r="AR45" s="260"/>
      <c r="AS45" s="260"/>
      <c r="AT45" s="260">
        <f t="shared" si="1"/>
        <v>9</v>
      </c>
      <c r="AU45" s="261"/>
      <c r="AV45" s="249" t="s">
        <v>665</v>
      </c>
      <c r="AW45" s="248" t="s">
        <v>661</v>
      </c>
      <c r="AX45" s="229" t="s">
        <v>662</v>
      </c>
    </row>
    <row r="46" spans="1:50" ht="97.5" customHeight="1">
      <c r="A46" s="121"/>
      <c r="B46" s="121"/>
      <c r="C46" s="220"/>
      <c r="D46" s="220"/>
      <c r="E46" s="220">
        <v>12</v>
      </c>
      <c r="F46" s="121"/>
      <c r="G46" s="121"/>
      <c r="H46" s="121"/>
      <c r="I46" s="216" t="s">
        <v>439</v>
      </c>
      <c r="J46" s="150" t="s">
        <v>543</v>
      </c>
      <c r="K46" s="150" t="s">
        <v>284</v>
      </c>
      <c r="L46" s="121" t="s">
        <v>444</v>
      </c>
      <c r="M46" s="216" t="s">
        <v>421</v>
      </c>
      <c r="N46" s="216" t="s">
        <v>482</v>
      </c>
      <c r="O46" s="121"/>
      <c r="P46" s="121"/>
      <c r="Q46" s="121"/>
      <c r="R46" s="121"/>
      <c r="S46" s="121"/>
      <c r="T46" s="121" t="s">
        <v>423</v>
      </c>
      <c r="U46" s="121" t="s">
        <v>452</v>
      </c>
      <c r="V46" s="216"/>
      <c r="W46" s="216"/>
      <c r="X46" s="216"/>
      <c r="Y46" s="216"/>
      <c r="Z46" s="216"/>
      <c r="AA46" s="216"/>
      <c r="AB46" s="216"/>
      <c r="AC46" s="216"/>
      <c r="AD46" s="216"/>
      <c r="AE46" s="216"/>
      <c r="AF46" s="216"/>
      <c r="AG46" s="216"/>
      <c r="AH46" s="260">
        <v>7</v>
      </c>
      <c r="AI46" s="260">
        <v>4</v>
      </c>
      <c r="AJ46" s="260"/>
      <c r="AK46" s="260"/>
      <c r="AL46" s="260"/>
      <c r="AM46" s="260"/>
      <c r="AN46" s="260"/>
      <c r="AO46" s="260"/>
      <c r="AP46" s="260"/>
      <c r="AQ46" s="260"/>
      <c r="AR46" s="260"/>
      <c r="AS46" s="260"/>
      <c r="AT46" s="260">
        <f t="shared" si="1"/>
        <v>11</v>
      </c>
      <c r="AU46" s="261"/>
      <c r="AV46" s="249" t="s">
        <v>666</v>
      </c>
      <c r="AW46" s="248" t="s">
        <v>663</v>
      </c>
      <c r="AX46" s="229" t="s">
        <v>664</v>
      </c>
    </row>
    <row r="47" spans="1:50" ht="75.75" customHeight="1">
      <c r="A47" s="121"/>
      <c r="B47" s="121"/>
      <c r="C47" s="220"/>
      <c r="D47" s="220"/>
      <c r="E47" s="220">
        <v>13</v>
      </c>
      <c r="F47" s="121"/>
      <c r="G47" s="121"/>
      <c r="H47" s="121"/>
      <c r="I47" s="216" t="s">
        <v>439</v>
      </c>
      <c r="J47" s="150" t="s">
        <v>544</v>
      </c>
      <c r="K47" s="150" t="s">
        <v>284</v>
      </c>
      <c r="L47" s="121" t="s">
        <v>444</v>
      </c>
      <c r="M47" s="216" t="s">
        <v>421</v>
      </c>
      <c r="N47" s="216" t="s">
        <v>483</v>
      </c>
      <c r="O47" s="121"/>
      <c r="P47" s="121"/>
      <c r="Q47" s="121"/>
      <c r="R47" s="121"/>
      <c r="S47" s="121"/>
      <c r="T47" s="121" t="s">
        <v>423</v>
      </c>
      <c r="U47" s="121" t="s">
        <v>452</v>
      </c>
      <c r="V47" s="216"/>
      <c r="W47" s="216"/>
      <c r="X47" s="216"/>
      <c r="Y47" s="216"/>
      <c r="Z47" s="216"/>
      <c r="AA47" s="216"/>
      <c r="AB47" s="216"/>
      <c r="AC47" s="216"/>
      <c r="AD47" s="216"/>
      <c r="AE47" s="216"/>
      <c r="AF47" s="216"/>
      <c r="AG47" s="216"/>
      <c r="AH47" s="260">
        <v>1</v>
      </c>
      <c r="AI47" s="260">
        <v>12</v>
      </c>
      <c r="AJ47" s="260"/>
      <c r="AK47" s="260"/>
      <c r="AL47" s="260"/>
      <c r="AM47" s="260"/>
      <c r="AN47" s="260"/>
      <c r="AO47" s="260"/>
      <c r="AP47" s="260"/>
      <c r="AQ47" s="260"/>
      <c r="AR47" s="260"/>
      <c r="AS47" s="260"/>
      <c r="AT47" s="260">
        <f t="shared" si="1"/>
        <v>13</v>
      </c>
      <c r="AU47" s="261"/>
      <c r="AV47" s="249" t="s">
        <v>677</v>
      </c>
      <c r="AW47" s="265" t="s">
        <v>605</v>
      </c>
      <c r="AX47" s="266" t="s">
        <v>606</v>
      </c>
    </row>
    <row r="48" spans="1:50" ht="150" customHeight="1">
      <c r="A48" s="121"/>
      <c r="B48" s="121"/>
      <c r="C48" s="220"/>
      <c r="D48" s="220"/>
      <c r="E48" s="220">
        <v>14</v>
      </c>
      <c r="F48" s="121"/>
      <c r="G48" s="121"/>
      <c r="H48" s="121"/>
      <c r="I48" s="216" t="s">
        <v>440</v>
      </c>
      <c r="J48" s="150" t="s">
        <v>550</v>
      </c>
      <c r="K48" s="150" t="s">
        <v>284</v>
      </c>
      <c r="L48" s="121" t="s">
        <v>444</v>
      </c>
      <c r="M48" s="216" t="s">
        <v>421</v>
      </c>
      <c r="N48" s="216" t="s">
        <v>484</v>
      </c>
      <c r="O48" s="121"/>
      <c r="P48" s="121"/>
      <c r="Q48" s="121"/>
      <c r="R48" s="121"/>
      <c r="S48" s="121"/>
      <c r="T48" s="121" t="s">
        <v>423</v>
      </c>
      <c r="U48" s="220" t="s">
        <v>454</v>
      </c>
      <c r="V48" s="216"/>
      <c r="W48" s="216"/>
      <c r="X48" s="216"/>
      <c r="Y48" s="216"/>
      <c r="Z48" s="216"/>
      <c r="AA48" s="216"/>
      <c r="AB48" s="216"/>
      <c r="AC48" s="216"/>
      <c r="AD48" s="216"/>
      <c r="AE48" s="216"/>
      <c r="AF48" s="216"/>
      <c r="AG48" s="216"/>
      <c r="AH48" s="260">
        <v>0</v>
      </c>
      <c r="AI48" s="260">
        <v>431</v>
      </c>
      <c r="AJ48" s="260"/>
      <c r="AK48" s="260"/>
      <c r="AL48" s="260"/>
      <c r="AM48" s="260"/>
      <c r="AN48" s="260"/>
      <c r="AO48" s="260"/>
      <c r="AP48" s="260"/>
      <c r="AQ48" s="260"/>
      <c r="AR48" s="260"/>
      <c r="AS48" s="260"/>
      <c r="AT48" s="260">
        <f t="shared" si="1"/>
        <v>431</v>
      </c>
      <c r="AU48" s="261"/>
      <c r="AV48" s="250" t="s">
        <v>684</v>
      </c>
      <c r="AW48" s="229" t="s">
        <v>685</v>
      </c>
      <c r="AX48" s="229" t="s">
        <v>686</v>
      </c>
    </row>
    <row r="49" spans="1:50" ht="160.5" customHeight="1">
      <c r="A49" s="121"/>
      <c r="B49" s="121"/>
      <c r="C49" s="220"/>
      <c r="D49" s="220"/>
      <c r="E49" s="220">
        <v>15</v>
      </c>
      <c r="F49" s="121"/>
      <c r="G49" s="121"/>
      <c r="H49" s="121"/>
      <c r="I49" s="216" t="s">
        <v>440</v>
      </c>
      <c r="J49" s="150" t="s">
        <v>551</v>
      </c>
      <c r="K49" s="150" t="s">
        <v>284</v>
      </c>
      <c r="L49" s="121" t="s">
        <v>444</v>
      </c>
      <c r="M49" s="216" t="s">
        <v>421</v>
      </c>
      <c r="N49" s="216" t="s">
        <v>552</v>
      </c>
      <c r="O49" s="121"/>
      <c r="P49" s="121"/>
      <c r="Q49" s="121"/>
      <c r="R49" s="121"/>
      <c r="S49" s="121"/>
      <c r="T49" s="121" t="s">
        <v>423</v>
      </c>
      <c r="U49" s="121" t="s">
        <v>454</v>
      </c>
      <c r="V49" s="216"/>
      <c r="W49" s="216"/>
      <c r="X49" s="216"/>
      <c r="Y49" s="216"/>
      <c r="Z49" s="216"/>
      <c r="AA49" s="216"/>
      <c r="AB49" s="216"/>
      <c r="AC49" s="216"/>
      <c r="AD49" s="216"/>
      <c r="AE49" s="216"/>
      <c r="AF49" s="216"/>
      <c r="AG49" s="216"/>
      <c r="AH49" s="260">
        <v>0</v>
      </c>
      <c r="AI49" s="260">
        <v>8</v>
      </c>
      <c r="AJ49" s="260"/>
      <c r="AK49" s="260"/>
      <c r="AL49" s="260"/>
      <c r="AM49" s="260"/>
      <c r="AN49" s="260"/>
      <c r="AO49" s="260"/>
      <c r="AP49" s="260"/>
      <c r="AQ49" s="260"/>
      <c r="AR49" s="260"/>
      <c r="AS49" s="260"/>
      <c r="AT49" s="260">
        <f t="shared" si="1"/>
        <v>8</v>
      </c>
      <c r="AU49" s="261"/>
      <c r="AV49" s="250" t="s">
        <v>687</v>
      </c>
      <c r="AW49" s="229" t="s">
        <v>688</v>
      </c>
      <c r="AX49" s="229" t="s">
        <v>689</v>
      </c>
    </row>
    <row r="50" spans="1:50" ht="213.75" customHeight="1">
      <c r="A50" s="121"/>
      <c r="B50" s="121"/>
      <c r="C50" s="220"/>
      <c r="D50" s="220"/>
      <c r="E50" s="220">
        <v>16</v>
      </c>
      <c r="F50" s="121"/>
      <c r="G50" s="121"/>
      <c r="H50" s="121"/>
      <c r="I50" s="148" t="s">
        <v>440</v>
      </c>
      <c r="J50" s="146" t="s">
        <v>553</v>
      </c>
      <c r="K50" s="146" t="s">
        <v>284</v>
      </c>
      <c r="L50" s="220" t="s">
        <v>444</v>
      </c>
      <c r="M50" s="148" t="s">
        <v>421</v>
      </c>
      <c r="N50" s="148" t="s">
        <v>549</v>
      </c>
      <c r="O50" s="121"/>
      <c r="P50" s="121"/>
      <c r="Q50" s="121"/>
      <c r="R50" s="121"/>
      <c r="S50" s="121"/>
      <c r="T50" s="121" t="s">
        <v>423</v>
      </c>
      <c r="U50" s="121" t="s">
        <v>424</v>
      </c>
      <c r="V50" s="216"/>
      <c r="W50" s="216"/>
      <c r="X50" s="216"/>
      <c r="Y50" s="216"/>
      <c r="Z50" s="216"/>
      <c r="AA50" s="216"/>
      <c r="AB50" s="216"/>
      <c r="AC50" s="216"/>
      <c r="AD50" s="216"/>
      <c r="AE50" s="216"/>
      <c r="AF50" s="216"/>
      <c r="AG50" s="216"/>
      <c r="AH50" s="260">
        <v>2282</v>
      </c>
      <c r="AI50" s="260">
        <v>2930</v>
      </c>
      <c r="AJ50" s="260"/>
      <c r="AK50" s="260"/>
      <c r="AL50" s="260"/>
      <c r="AM50" s="260"/>
      <c r="AN50" s="260"/>
      <c r="AO50" s="260"/>
      <c r="AP50" s="260"/>
      <c r="AQ50" s="260"/>
      <c r="AR50" s="260"/>
      <c r="AS50" s="260"/>
      <c r="AT50" s="260">
        <f t="shared" si="1"/>
        <v>5212</v>
      </c>
      <c r="AU50" s="261"/>
      <c r="AV50" s="250" t="s">
        <v>718</v>
      </c>
      <c r="AW50" s="265" t="s">
        <v>605</v>
      </c>
      <c r="AX50" s="266" t="s">
        <v>606</v>
      </c>
    </row>
    <row r="51" spans="1:50" ht="205.5" customHeight="1">
      <c r="A51" s="121"/>
      <c r="B51" s="121"/>
      <c r="C51" s="220"/>
      <c r="D51" s="220"/>
      <c r="E51" s="220">
        <v>17</v>
      </c>
      <c r="F51" s="121"/>
      <c r="G51" s="121"/>
      <c r="H51" s="121"/>
      <c r="I51" s="148" t="s">
        <v>440</v>
      </c>
      <c r="J51" s="146" t="s">
        <v>554</v>
      </c>
      <c r="K51" s="146" t="s">
        <v>284</v>
      </c>
      <c r="L51" s="220" t="s">
        <v>444</v>
      </c>
      <c r="M51" s="148" t="s">
        <v>421</v>
      </c>
      <c r="N51" s="148" t="s">
        <v>485</v>
      </c>
      <c r="O51" s="121"/>
      <c r="P51" s="121"/>
      <c r="Q51" s="121"/>
      <c r="R51" s="121"/>
      <c r="S51" s="121"/>
      <c r="T51" s="121" t="s">
        <v>423</v>
      </c>
      <c r="U51" s="121" t="s">
        <v>453</v>
      </c>
      <c r="V51" s="216"/>
      <c r="W51" s="216"/>
      <c r="X51" s="216"/>
      <c r="Y51" s="216"/>
      <c r="Z51" s="216"/>
      <c r="AA51" s="216"/>
      <c r="AB51" s="216"/>
      <c r="AC51" s="216"/>
      <c r="AD51" s="216"/>
      <c r="AE51" s="216"/>
      <c r="AF51" s="216"/>
      <c r="AG51" s="216"/>
      <c r="AH51" s="260">
        <v>32</v>
      </c>
      <c r="AI51" s="260">
        <v>44</v>
      </c>
      <c r="AJ51" s="260"/>
      <c r="AK51" s="260"/>
      <c r="AL51" s="260"/>
      <c r="AM51" s="260"/>
      <c r="AN51" s="260"/>
      <c r="AO51" s="260"/>
      <c r="AP51" s="260"/>
      <c r="AQ51" s="260"/>
      <c r="AR51" s="260"/>
      <c r="AS51" s="260"/>
      <c r="AT51" s="260">
        <f t="shared" si="1"/>
        <v>76</v>
      </c>
      <c r="AU51" s="261"/>
      <c r="AV51" s="250" t="s">
        <v>696</v>
      </c>
      <c r="AW51" s="265" t="s">
        <v>605</v>
      </c>
      <c r="AX51" s="266" t="s">
        <v>606</v>
      </c>
    </row>
    <row r="52" spans="1:50" ht="103.5" customHeight="1">
      <c r="A52" s="121"/>
      <c r="B52" s="121"/>
      <c r="C52" s="220"/>
      <c r="D52" s="220"/>
      <c r="E52" s="220">
        <v>18</v>
      </c>
      <c r="F52" s="121"/>
      <c r="G52" s="121"/>
      <c r="H52" s="121"/>
      <c r="I52" s="216" t="s">
        <v>441</v>
      </c>
      <c r="J52" s="150" t="s">
        <v>555</v>
      </c>
      <c r="K52" s="150" t="s">
        <v>284</v>
      </c>
      <c r="L52" s="121" t="s">
        <v>444</v>
      </c>
      <c r="M52" s="216" t="s">
        <v>421</v>
      </c>
      <c r="N52" s="216" t="s">
        <v>486</v>
      </c>
      <c r="O52" s="121"/>
      <c r="P52" s="121"/>
      <c r="Q52" s="121"/>
      <c r="R52" s="121"/>
      <c r="S52" s="121"/>
      <c r="T52" s="121" t="s">
        <v>423</v>
      </c>
      <c r="U52" s="121" t="s">
        <v>450</v>
      </c>
      <c r="V52" s="216"/>
      <c r="W52" s="216"/>
      <c r="X52" s="216"/>
      <c r="Y52" s="216"/>
      <c r="Z52" s="216"/>
      <c r="AA52" s="216"/>
      <c r="AB52" s="216"/>
      <c r="AC52" s="216"/>
      <c r="AD52" s="216"/>
      <c r="AE52" s="216"/>
      <c r="AF52" s="216"/>
      <c r="AG52" s="216"/>
      <c r="AH52" s="260">
        <v>5</v>
      </c>
      <c r="AI52" s="123">
        <v>7</v>
      </c>
      <c r="AJ52" s="260"/>
      <c r="AK52" s="260"/>
      <c r="AL52" s="260"/>
      <c r="AM52" s="260"/>
      <c r="AN52" s="260"/>
      <c r="AO52" s="260"/>
      <c r="AP52" s="260"/>
      <c r="AQ52" s="260"/>
      <c r="AR52" s="260"/>
      <c r="AS52" s="260"/>
      <c r="AT52" s="260">
        <f t="shared" si="1"/>
        <v>12</v>
      </c>
      <c r="AU52" s="261"/>
      <c r="AV52" s="250" t="s">
        <v>639</v>
      </c>
      <c r="AW52" s="265" t="s">
        <v>605</v>
      </c>
      <c r="AX52" s="266" t="s">
        <v>606</v>
      </c>
    </row>
    <row r="53" spans="1:50" ht="198" customHeight="1">
      <c r="A53" s="121"/>
      <c r="B53" s="121"/>
      <c r="C53" s="220"/>
      <c r="D53" s="220"/>
      <c r="E53" s="220">
        <v>19</v>
      </c>
      <c r="F53" s="121"/>
      <c r="G53" s="121"/>
      <c r="H53" s="121"/>
      <c r="I53" s="216" t="s">
        <v>441</v>
      </c>
      <c r="J53" s="150" t="s">
        <v>558</v>
      </c>
      <c r="K53" s="150" t="s">
        <v>284</v>
      </c>
      <c r="L53" s="121" t="s">
        <v>444</v>
      </c>
      <c r="M53" s="216" t="s">
        <v>421</v>
      </c>
      <c r="N53" s="216" t="s">
        <v>559</v>
      </c>
      <c r="O53" s="121"/>
      <c r="P53" s="121"/>
      <c r="Q53" s="121"/>
      <c r="R53" s="121"/>
      <c r="S53" s="121"/>
      <c r="T53" s="121" t="s">
        <v>423</v>
      </c>
      <c r="U53" s="121" t="s">
        <v>450</v>
      </c>
      <c r="V53" s="216"/>
      <c r="W53" s="216"/>
      <c r="X53" s="216"/>
      <c r="Y53" s="216"/>
      <c r="Z53" s="216"/>
      <c r="AA53" s="216"/>
      <c r="AB53" s="216"/>
      <c r="AC53" s="216"/>
      <c r="AD53" s="216"/>
      <c r="AE53" s="216"/>
      <c r="AF53" s="216"/>
      <c r="AG53" s="216"/>
      <c r="AH53" s="260">
        <v>6</v>
      </c>
      <c r="AI53" s="123">
        <v>12</v>
      </c>
      <c r="AJ53" s="260"/>
      <c r="AK53" s="260"/>
      <c r="AL53" s="260"/>
      <c r="AM53" s="260"/>
      <c r="AN53" s="260"/>
      <c r="AO53" s="260"/>
      <c r="AP53" s="260"/>
      <c r="AQ53" s="260"/>
      <c r="AR53" s="260"/>
      <c r="AS53" s="260"/>
      <c r="AT53" s="260">
        <f t="shared" si="1"/>
        <v>18</v>
      </c>
      <c r="AU53" s="261"/>
      <c r="AV53" s="250" t="s">
        <v>640</v>
      </c>
      <c r="AW53" s="265" t="s">
        <v>605</v>
      </c>
      <c r="AX53" s="266" t="s">
        <v>606</v>
      </c>
    </row>
    <row r="54" spans="1:50" ht="109.5" customHeight="1">
      <c r="A54" s="121"/>
      <c r="B54" s="121"/>
      <c r="C54" s="220"/>
      <c r="D54" s="220"/>
      <c r="E54" s="220">
        <v>20</v>
      </c>
      <c r="F54" s="121"/>
      <c r="G54" s="121"/>
      <c r="H54" s="121"/>
      <c r="I54" s="216" t="s">
        <v>441</v>
      </c>
      <c r="J54" s="150" t="s">
        <v>556</v>
      </c>
      <c r="K54" s="150" t="s">
        <v>284</v>
      </c>
      <c r="L54" s="121" t="s">
        <v>444</v>
      </c>
      <c r="M54" s="216" t="s">
        <v>421</v>
      </c>
      <c r="N54" s="216" t="s">
        <v>557</v>
      </c>
      <c r="O54" s="121"/>
      <c r="P54" s="121"/>
      <c r="Q54" s="121"/>
      <c r="R54" s="121"/>
      <c r="S54" s="121"/>
      <c r="T54" s="121" t="s">
        <v>423</v>
      </c>
      <c r="U54" s="121" t="s">
        <v>450</v>
      </c>
      <c r="V54" s="216"/>
      <c r="W54" s="216"/>
      <c r="X54" s="216"/>
      <c r="Y54" s="216"/>
      <c r="Z54" s="216"/>
      <c r="AA54" s="216"/>
      <c r="AB54" s="216"/>
      <c r="AC54" s="216"/>
      <c r="AD54" s="216"/>
      <c r="AE54" s="216"/>
      <c r="AF54" s="216"/>
      <c r="AG54" s="216"/>
      <c r="AH54" s="260">
        <v>1</v>
      </c>
      <c r="AI54" s="123">
        <v>56</v>
      </c>
      <c r="AJ54" s="260"/>
      <c r="AK54" s="260"/>
      <c r="AL54" s="260"/>
      <c r="AM54" s="260"/>
      <c r="AN54" s="260"/>
      <c r="AO54" s="260"/>
      <c r="AP54" s="260"/>
      <c r="AQ54" s="260"/>
      <c r="AR54" s="260"/>
      <c r="AS54" s="260"/>
      <c r="AT54" s="260">
        <f t="shared" si="1"/>
        <v>57</v>
      </c>
      <c r="AU54" s="261"/>
      <c r="AV54" s="250" t="s">
        <v>641</v>
      </c>
      <c r="AW54" s="265" t="s">
        <v>605</v>
      </c>
      <c r="AX54" s="266" t="s">
        <v>606</v>
      </c>
    </row>
    <row r="55" spans="1:50" ht="142.5" customHeight="1">
      <c r="A55" s="121"/>
      <c r="B55" s="121"/>
      <c r="C55" s="220"/>
      <c r="D55" s="220"/>
      <c r="E55" s="220">
        <v>21</v>
      </c>
      <c r="F55" s="121"/>
      <c r="G55" s="121"/>
      <c r="H55" s="121"/>
      <c r="I55" s="216" t="s">
        <v>442</v>
      </c>
      <c r="J55" s="150" t="s">
        <v>562</v>
      </c>
      <c r="K55" s="150" t="s">
        <v>284</v>
      </c>
      <c r="L55" s="121" t="s">
        <v>444</v>
      </c>
      <c r="M55" s="216" t="s">
        <v>421</v>
      </c>
      <c r="N55" s="216" t="s">
        <v>487</v>
      </c>
      <c r="O55" s="121"/>
      <c r="P55" s="121"/>
      <c r="Q55" s="121"/>
      <c r="R55" s="121"/>
      <c r="S55" s="121"/>
      <c r="T55" s="121" t="s">
        <v>423</v>
      </c>
      <c r="U55" s="121" t="s">
        <v>424</v>
      </c>
      <c r="V55" s="216"/>
      <c r="W55" s="216"/>
      <c r="X55" s="216"/>
      <c r="Y55" s="216"/>
      <c r="Z55" s="216"/>
      <c r="AA55" s="216"/>
      <c r="AB55" s="216"/>
      <c r="AC55" s="216"/>
      <c r="AD55" s="216"/>
      <c r="AE55" s="216"/>
      <c r="AF55" s="216"/>
      <c r="AG55" s="216"/>
      <c r="AH55" s="260">
        <v>31</v>
      </c>
      <c r="AI55" s="260">
        <v>111</v>
      </c>
      <c r="AJ55" s="260"/>
      <c r="AK55" s="260"/>
      <c r="AL55" s="260"/>
      <c r="AM55" s="260"/>
      <c r="AN55" s="260"/>
      <c r="AO55" s="260"/>
      <c r="AP55" s="260"/>
      <c r="AQ55" s="260"/>
      <c r="AR55" s="260"/>
      <c r="AS55" s="260"/>
      <c r="AT55" s="260">
        <f t="shared" si="1"/>
        <v>142</v>
      </c>
      <c r="AU55" s="261"/>
      <c r="AV55" s="250" t="s">
        <v>678</v>
      </c>
      <c r="AW55" s="250" t="s">
        <v>667</v>
      </c>
      <c r="AX55" s="229" t="s">
        <v>668</v>
      </c>
    </row>
    <row r="56" spans="1:50" ht="187.5" customHeight="1">
      <c r="A56" s="121"/>
      <c r="B56" s="121"/>
      <c r="C56" s="220"/>
      <c r="D56" s="220"/>
      <c r="E56" s="220">
        <v>22</v>
      </c>
      <c r="F56" s="121"/>
      <c r="G56" s="121"/>
      <c r="H56" s="121"/>
      <c r="I56" s="216" t="s">
        <v>442</v>
      </c>
      <c r="J56" s="150" t="s">
        <v>563</v>
      </c>
      <c r="K56" s="150" t="s">
        <v>284</v>
      </c>
      <c r="L56" s="121" t="s">
        <v>444</v>
      </c>
      <c r="M56" s="216" t="s">
        <v>421</v>
      </c>
      <c r="N56" s="216" t="s">
        <v>564</v>
      </c>
      <c r="O56" s="121"/>
      <c r="P56" s="121"/>
      <c r="Q56" s="121"/>
      <c r="R56" s="121"/>
      <c r="S56" s="121"/>
      <c r="T56" s="121" t="s">
        <v>423</v>
      </c>
      <c r="U56" s="121" t="s">
        <v>452</v>
      </c>
      <c r="V56" s="216"/>
      <c r="W56" s="216"/>
      <c r="X56" s="216"/>
      <c r="Y56" s="216"/>
      <c r="Z56" s="216"/>
      <c r="AA56" s="216"/>
      <c r="AB56" s="216"/>
      <c r="AC56" s="216"/>
      <c r="AD56" s="216"/>
      <c r="AE56" s="216"/>
      <c r="AF56" s="216"/>
      <c r="AG56" s="216"/>
      <c r="AH56" s="260">
        <v>0</v>
      </c>
      <c r="AI56" s="268">
        <v>10</v>
      </c>
      <c r="AJ56" s="260"/>
      <c r="AK56" s="260"/>
      <c r="AL56" s="260"/>
      <c r="AM56" s="260"/>
      <c r="AN56" s="260"/>
      <c r="AO56" s="260"/>
      <c r="AP56" s="260"/>
      <c r="AQ56" s="260"/>
      <c r="AR56" s="260"/>
      <c r="AS56" s="260"/>
      <c r="AT56" s="260">
        <f t="shared" si="1"/>
        <v>10</v>
      </c>
      <c r="AU56" s="261"/>
      <c r="AV56" s="250" t="s">
        <v>679</v>
      </c>
      <c r="AW56" s="229" t="s">
        <v>669</v>
      </c>
      <c r="AX56" s="229" t="s">
        <v>670</v>
      </c>
    </row>
    <row r="57" spans="1:50" ht="139.5" customHeight="1">
      <c r="A57" s="121"/>
      <c r="B57" s="121"/>
      <c r="C57" s="220"/>
      <c r="D57" s="220"/>
      <c r="E57" s="220">
        <v>23</v>
      </c>
      <c r="F57" s="121"/>
      <c r="G57" s="121"/>
      <c r="H57" s="121"/>
      <c r="I57" s="216" t="s">
        <v>443</v>
      </c>
      <c r="J57" s="150" t="s">
        <v>565</v>
      </c>
      <c r="K57" s="150" t="s">
        <v>284</v>
      </c>
      <c r="L57" s="121" t="s">
        <v>444</v>
      </c>
      <c r="M57" s="216" t="s">
        <v>421</v>
      </c>
      <c r="N57" s="216" t="s">
        <v>566</v>
      </c>
      <c r="O57" s="121"/>
      <c r="P57" s="121"/>
      <c r="Q57" s="121"/>
      <c r="R57" s="121"/>
      <c r="S57" s="121"/>
      <c r="T57" s="121" t="s">
        <v>423</v>
      </c>
      <c r="U57" s="121" t="s">
        <v>455</v>
      </c>
      <c r="V57" s="216"/>
      <c r="W57" s="216"/>
      <c r="X57" s="216"/>
      <c r="Y57" s="216"/>
      <c r="Z57" s="216"/>
      <c r="AA57" s="216"/>
      <c r="AB57" s="216"/>
      <c r="AC57" s="216"/>
      <c r="AD57" s="216"/>
      <c r="AE57" s="216"/>
      <c r="AF57" s="216"/>
      <c r="AG57" s="216"/>
      <c r="AH57" s="260">
        <v>19</v>
      </c>
      <c r="AI57" s="260">
        <v>74</v>
      </c>
      <c r="AJ57" s="260"/>
      <c r="AK57" s="260"/>
      <c r="AL57" s="260"/>
      <c r="AM57" s="260"/>
      <c r="AN57" s="260"/>
      <c r="AO57" s="260"/>
      <c r="AP57" s="260"/>
      <c r="AQ57" s="260"/>
      <c r="AR57" s="260"/>
      <c r="AS57" s="260"/>
      <c r="AT57" s="260">
        <f t="shared" si="1"/>
        <v>93</v>
      </c>
      <c r="AU57" s="261"/>
      <c r="AV57" s="250" t="s">
        <v>619</v>
      </c>
      <c r="AW57" s="250" t="s">
        <v>616</v>
      </c>
      <c r="AX57" s="216" t="s">
        <v>611</v>
      </c>
    </row>
    <row r="58" spans="1:50" ht="187.5" customHeight="1">
      <c r="A58" s="121"/>
      <c r="B58" s="121"/>
      <c r="C58" s="220"/>
      <c r="D58" s="220"/>
      <c r="E58" s="220">
        <v>23</v>
      </c>
      <c r="F58" s="121"/>
      <c r="G58" s="121"/>
      <c r="H58" s="121"/>
      <c r="I58" s="216" t="s">
        <v>443</v>
      </c>
      <c r="J58" s="146" t="s">
        <v>568</v>
      </c>
      <c r="K58" s="150" t="s">
        <v>284</v>
      </c>
      <c r="L58" s="121" t="s">
        <v>444</v>
      </c>
      <c r="M58" s="216" t="s">
        <v>421</v>
      </c>
      <c r="N58" s="216" t="s">
        <v>567</v>
      </c>
      <c r="O58" s="121"/>
      <c r="P58" s="121"/>
      <c r="Q58" s="121"/>
      <c r="R58" s="121"/>
      <c r="S58" s="121"/>
      <c r="T58" s="121" t="s">
        <v>423</v>
      </c>
      <c r="U58" s="121" t="s">
        <v>424</v>
      </c>
      <c r="V58" s="216"/>
      <c r="W58" s="216"/>
      <c r="X58" s="216"/>
      <c r="Y58" s="216"/>
      <c r="Z58" s="216"/>
      <c r="AA58" s="216"/>
      <c r="AB58" s="216"/>
      <c r="AC58" s="216"/>
      <c r="AD58" s="216"/>
      <c r="AE58" s="216"/>
      <c r="AF58" s="216"/>
      <c r="AG58" s="216"/>
      <c r="AH58" s="260">
        <v>11</v>
      </c>
      <c r="AI58" s="260">
        <v>67</v>
      </c>
      <c r="AJ58" s="260"/>
      <c r="AK58" s="260"/>
      <c r="AL58" s="260"/>
      <c r="AM58" s="260"/>
      <c r="AN58" s="260"/>
      <c r="AO58" s="260"/>
      <c r="AP58" s="260"/>
      <c r="AQ58" s="260"/>
      <c r="AR58" s="260"/>
      <c r="AS58" s="260"/>
      <c r="AT58" s="260">
        <f t="shared" si="1"/>
        <v>78</v>
      </c>
      <c r="AU58" s="261"/>
      <c r="AV58" s="250" t="s">
        <v>617</v>
      </c>
      <c r="AW58" s="250" t="s">
        <v>612</v>
      </c>
      <c r="AX58" s="216" t="s">
        <v>613</v>
      </c>
    </row>
    <row r="59" spans="1:50" ht="146.25" customHeight="1">
      <c r="A59" s="121"/>
      <c r="B59" s="121"/>
      <c r="C59" s="220"/>
      <c r="D59" s="220"/>
      <c r="E59" s="220">
        <v>24</v>
      </c>
      <c r="F59" s="121"/>
      <c r="G59" s="121"/>
      <c r="H59" s="121"/>
      <c r="I59" s="216" t="s">
        <v>443</v>
      </c>
      <c r="J59" s="146" t="s">
        <v>569</v>
      </c>
      <c r="K59" s="150" t="s">
        <v>284</v>
      </c>
      <c r="L59" s="121" t="s">
        <v>444</v>
      </c>
      <c r="M59" s="216" t="s">
        <v>421</v>
      </c>
      <c r="N59" s="216" t="s">
        <v>572</v>
      </c>
      <c r="O59" s="121"/>
      <c r="P59" s="121"/>
      <c r="Q59" s="121"/>
      <c r="R59" s="121"/>
      <c r="S59" s="121"/>
      <c r="T59" s="121" t="s">
        <v>423</v>
      </c>
      <c r="U59" s="121" t="s">
        <v>424</v>
      </c>
      <c r="V59" s="216"/>
      <c r="W59" s="216"/>
      <c r="X59" s="216"/>
      <c r="Y59" s="216"/>
      <c r="Z59" s="216"/>
      <c r="AA59" s="216"/>
      <c r="AB59" s="216"/>
      <c r="AC59" s="216"/>
      <c r="AD59" s="216"/>
      <c r="AE59" s="216"/>
      <c r="AF59" s="216"/>
      <c r="AG59" s="216"/>
      <c r="AH59" s="260">
        <v>37</v>
      </c>
      <c r="AI59" s="260">
        <v>170</v>
      </c>
      <c r="AJ59" s="260"/>
      <c r="AK59" s="260"/>
      <c r="AL59" s="260"/>
      <c r="AM59" s="260"/>
      <c r="AN59" s="260"/>
      <c r="AO59" s="260"/>
      <c r="AP59" s="260"/>
      <c r="AQ59" s="260"/>
      <c r="AR59" s="260"/>
      <c r="AS59" s="260"/>
      <c r="AT59" s="260">
        <f t="shared" si="1"/>
        <v>207</v>
      </c>
      <c r="AU59" s="261"/>
      <c r="AV59" s="250" t="s">
        <v>618</v>
      </c>
      <c r="AW59" s="250" t="s">
        <v>614</v>
      </c>
      <c r="AX59" s="229" t="s">
        <v>615</v>
      </c>
    </row>
    <row r="60" spans="1:50" ht="141" customHeight="1">
      <c r="A60" s="121"/>
      <c r="B60" s="121"/>
      <c r="C60" s="220"/>
      <c r="D60" s="220"/>
      <c r="E60" s="220">
        <v>25</v>
      </c>
      <c r="F60" s="121"/>
      <c r="G60" s="121"/>
      <c r="H60" s="121"/>
      <c r="I60" s="216" t="s">
        <v>443</v>
      </c>
      <c r="J60" s="150" t="s">
        <v>570</v>
      </c>
      <c r="K60" s="150" t="s">
        <v>284</v>
      </c>
      <c r="L60" s="121" t="s">
        <v>444</v>
      </c>
      <c r="M60" s="216" t="s">
        <v>421</v>
      </c>
      <c r="N60" s="216" t="s">
        <v>571</v>
      </c>
      <c r="O60" s="121"/>
      <c r="P60" s="121"/>
      <c r="Q60" s="121"/>
      <c r="R60" s="121"/>
      <c r="S60" s="121"/>
      <c r="T60" s="121" t="s">
        <v>423</v>
      </c>
      <c r="U60" s="121" t="s">
        <v>424</v>
      </c>
      <c r="V60" s="216"/>
      <c r="W60" s="216"/>
      <c r="X60" s="216"/>
      <c r="Y60" s="216"/>
      <c r="Z60" s="216"/>
      <c r="AA60" s="216"/>
      <c r="AB60" s="216"/>
      <c r="AC60" s="216"/>
      <c r="AD60" s="216"/>
      <c r="AE60" s="216"/>
      <c r="AF60" s="216"/>
      <c r="AG60" s="216"/>
      <c r="AH60" s="260">
        <v>64</v>
      </c>
      <c r="AI60" s="260">
        <v>237</v>
      </c>
      <c r="AJ60" s="260"/>
      <c r="AK60" s="260"/>
      <c r="AL60" s="260"/>
      <c r="AM60" s="260"/>
      <c r="AN60" s="260"/>
      <c r="AO60" s="260"/>
      <c r="AP60" s="260"/>
      <c r="AQ60" s="260"/>
      <c r="AR60" s="260"/>
      <c r="AS60" s="260"/>
      <c r="AT60" s="260">
        <f t="shared" si="1"/>
        <v>301</v>
      </c>
      <c r="AU60" s="261"/>
      <c r="AV60" s="250" t="s">
        <v>610</v>
      </c>
      <c r="AW60" s="250" t="s">
        <v>608</v>
      </c>
      <c r="AX60" s="216" t="s">
        <v>609</v>
      </c>
    </row>
    <row r="61" spans="1:50" ht="158.25" customHeight="1">
      <c r="A61" s="121"/>
      <c r="B61" s="121"/>
      <c r="C61" s="121"/>
      <c r="D61" s="121"/>
      <c r="E61" s="121"/>
      <c r="F61" s="121"/>
      <c r="G61" s="121" t="s">
        <v>498</v>
      </c>
      <c r="H61" s="121"/>
      <c r="I61" s="216" t="s">
        <v>488</v>
      </c>
      <c r="J61" s="150" t="s">
        <v>489</v>
      </c>
      <c r="K61" s="150" t="s">
        <v>413</v>
      </c>
      <c r="L61" s="121" t="s">
        <v>444</v>
      </c>
      <c r="M61" s="216" t="s">
        <v>414</v>
      </c>
      <c r="N61" s="216" t="s">
        <v>490</v>
      </c>
      <c r="O61" s="121"/>
      <c r="P61" s="121"/>
      <c r="Q61" s="217">
        <v>1</v>
      </c>
      <c r="R61" s="121"/>
      <c r="S61" s="121"/>
      <c r="T61" s="121" t="s">
        <v>416</v>
      </c>
      <c r="U61" s="121" t="s">
        <v>494</v>
      </c>
      <c r="V61" s="216"/>
      <c r="W61" s="216"/>
      <c r="X61" s="226">
        <v>1</v>
      </c>
      <c r="Y61" s="216"/>
      <c r="Z61" s="216"/>
      <c r="AA61" s="226">
        <v>1</v>
      </c>
      <c r="AB61" s="216"/>
      <c r="AC61" s="216"/>
      <c r="AD61" s="226">
        <v>1</v>
      </c>
      <c r="AE61" s="216"/>
      <c r="AF61" s="216"/>
      <c r="AG61" s="226">
        <v>1</v>
      </c>
      <c r="AH61" s="260"/>
      <c r="AI61" s="260"/>
      <c r="AJ61" s="260"/>
      <c r="AK61" s="260"/>
      <c r="AL61" s="260"/>
      <c r="AM61" s="260"/>
      <c r="AN61" s="260"/>
      <c r="AO61" s="260"/>
      <c r="AP61" s="260"/>
      <c r="AQ61" s="260"/>
      <c r="AR61" s="260"/>
      <c r="AS61" s="260"/>
      <c r="AT61" s="260"/>
      <c r="AU61" s="261"/>
      <c r="AV61" s="250"/>
      <c r="AW61" s="250"/>
      <c r="AX61" s="216"/>
    </row>
    <row r="62" spans="1:50" ht="113.25" customHeight="1">
      <c r="A62" s="121"/>
      <c r="B62" s="121"/>
      <c r="C62" s="121"/>
      <c r="D62" s="121"/>
      <c r="E62" s="121"/>
      <c r="F62" s="121"/>
      <c r="G62" s="121" t="s">
        <v>498</v>
      </c>
      <c r="H62" s="121"/>
      <c r="I62" s="216" t="s">
        <v>491</v>
      </c>
      <c r="J62" s="150" t="s">
        <v>492</v>
      </c>
      <c r="K62" s="150" t="s">
        <v>413</v>
      </c>
      <c r="L62" s="121" t="s">
        <v>444</v>
      </c>
      <c r="M62" s="216" t="s">
        <v>414</v>
      </c>
      <c r="N62" s="216" t="s">
        <v>493</v>
      </c>
      <c r="O62" s="121"/>
      <c r="P62" s="121"/>
      <c r="Q62" s="217">
        <v>1</v>
      </c>
      <c r="R62" s="121"/>
      <c r="S62" s="121"/>
      <c r="T62" s="121" t="s">
        <v>416</v>
      </c>
      <c r="U62" s="121" t="s">
        <v>494</v>
      </c>
      <c r="V62" s="216"/>
      <c r="W62" s="216"/>
      <c r="X62" s="226">
        <v>1</v>
      </c>
      <c r="Y62" s="216"/>
      <c r="Z62" s="216"/>
      <c r="AA62" s="226">
        <v>1</v>
      </c>
      <c r="AB62" s="216"/>
      <c r="AC62" s="216"/>
      <c r="AD62" s="226">
        <v>1</v>
      </c>
      <c r="AE62" s="216"/>
      <c r="AF62" s="216"/>
      <c r="AG62" s="226">
        <v>1</v>
      </c>
      <c r="AH62" s="260"/>
      <c r="AI62" s="260"/>
      <c r="AJ62" s="260"/>
      <c r="AK62" s="260"/>
      <c r="AL62" s="260"/>
      <c r="AM62" s="260"/>
      <c r="AN62" s="260"/>
      <c r="AO62" s="260"/>
      <c r="AP62" s="260"/>
      <c r="AQ62" s="260"/>
      <c r="AR62" s="260"/>
      <c r="AS62" s="260"/>
      <c r="AT62" s="260"/>
      <c r="AU62" s="261"/>
      <c r="AV62" s="250"/>
      <c r="AW62" s="250"/>
      <c r="AX62" s="216"/>
    </row>
    <row r="63" spans="1:50" ht="75.75" customHeight="1">
      <c r="A63" s="121"/>
      <c r="B63" s="121"/>
      <c r="C63" s="121"/>
      <c r="D63" s="121"/>
      <c r="E63" s="121"/>
      <c r="F63" s="121"/>
      <c r="G63" s="121" t="s">
        <v>498</v>
      </c>
      <c r="H63" s="121"/>
      <c r="I63" s="216" t="s">
        <v>506</v>
      </c>
      <c r="J63" s="150" t="s">
        <v>507</v>
      </c>
      <c r="K63" s="150" t="s">
        <v>284</v>
      </c>
      <c r="L63" s="121" t="s">
        <v>444</v>
      </c>
      <c r="M63" s="216" t="s">
        <v>495</v>
      </c>
      <c r="N63" s="216" t="s">
        <v>496</v>
      </c>
      <c r="O63" s="121"/>
      <c r="P63" s="121"/>
      <c r="Q63" s="220">
        <v>22</v>
      </c>
      <c r="R63" s="220"/>
      <c r="S63" s="220"/>
      <c r="T63" s="220" t="s">
        <v>416</v>
      </c>
      <c r="U63" s="220" t="s">
        <v>497</v>
      </c>
      <c r="V63" s="148"/>
      <c r="W63" s="148"/>
      <c r="X63" s="148">
        <v>7</v>
      </c>
      <c r="Y63" s="148"/>
      <c r="Z63" s="148"/>
      <c r="AA63" s="148">
        <v>7</v>
      </c>
      <c r="AB63" s="148"/>
      <c r="AC63" s="148"/>
      <c r="AD63" s="148">
        <v>5</v>
      </c>
      <c r="AE63" s="148"/>
      <c r="AF63" s="148"/>
      <c r="AG63" s="148">
        <v>3</v>
      </c>
      <c r="AH63" s="260"/>
      <c r="AI63" s="260"/>
      <c r="AJ63" s="260"/>
      <c r="AK63" s="260"/>
      <c r="AL63" s="260"/>
      <c r="AM63" s="260"/>
      <c r="AN63" s="260"/>
      <c r="AO63" s="260"/>
      <c r="AP63" s="260"/>
      <c r="AQ63" s="260"/>
      <c r="AR63" s="260"/>
      <c r="AS63" s="260"/>
      <c r="AT63" s="260"/>
      <c r="AU63" s="261"/>
      <c r="AV63" s="250"/>
      <c r="AW63" s="250"/>
      <c r="AX63" s="216"/>
    </row>
    <row r="64" spans="1:50" ht="108" customHeight="1">
      <c r="A64" s="121"/>
      <c r="B64" s="121"/>
      <c r="C64" s="121"/>
      <c r="D64" s="121"/>
      <c r="E64" s="121"/>
      <c r="F64" s="121"/>
      <c r="G64" s="121" t="s">
        <v>498</v>
      </c>
      <c r="H64" s="121"/>
      <c r="I64" s="216" t="s">
        <v>508</v>
      </c>
      <c r="J64" s="150" t="s">
        <v>511</v>
      </c>
      <c r="K64" s="150" t="s">
        <v>284</v>
      </c>
      <c r="L64" s="121" t="s">
        <v>444</v>
      </c>
      <c r="M64" s="216" t="s">
        <v>499</v>
      </c>
      <c r="N64" s="216" t="s">
        <v>510</v>
      </c>
      <c r="O64" s="121"/>
      <c r="P64" s="121"/>
      <c r="Q64" s="121">
        <v>80</v>
      </c>
      <c r="R64" s="121"/>
      <c r="S64" s="121"/>
      <c r="T64" s="121" t="s">
        <v>416</v>
      </c>
      <c r="U64" s="121" t="s">
        <v>509</v>
      </c>
      <c r="V64" s="216"/>
      <c r="W64" s="216"/>
      <c r="X64" s="216">
        <v>20</v>
      </c>
      <c r="Y64" s="216"/>
      <c r="Z64" s="216"/>
      <c r="AA64" s="216">
        <v>20</v>
      </c>
      <c r="AB64" s="216"/>
      <c r="AC64" s="216"/>
      <c r="AD64" s="216">
        <v>20</v>
      </c>
      <c r="AE64" s="216"/>
      <c r="AF64" s="216"/>
      <c r="AG64" s="216">
        <v>20</v>
      </c>
      <c r="AH64" s="260"/>
      <c r="AI64" s="260"/>
      <c r="AJ64" s="260"/>
      <c r="AK64" s="260"/>
      <c r="AL64" s="260"/>
      <c r="AM64" s="260"/>
      <c r="AN64" s="260"/>
      <c r="AO64" s="260"/>
      <c r="AP64" s="260"/>
      <c r="AQ64" s="260"/>
      <c r="AR64" s="260"/>
      <c r="AS64" s="260"/>
      <c r="AT64" s="260"/>
      <c r="AU64" s="261"/>
      <c r="AV64" s="250"/>
      <c r="AW64" s="250"/>
      <c r="AX64" s="216"/>
    </row>
    <row r="65" spans="1:50" ht="179.25" customHeight="1">
      <c r="A65" s="121"/>
      <c r="B65" s="121"/>
      <c r="C65" s="121"/>
      <c r="D65" s="121"/>
      <c r="E65" s="121"/>
      <c r="F65" s="121"/>
      <c r="G65" s="121" t="s">
        <v>498</v>
      </c>
      <c r="H65" s="121"/>
      <c r="I65" s="216" t="s">
        <v>500</v>
      </c>
      <c r="J65" s="150" t="s">
        <v>502</v>
      </c>
      <c r="K65" s="150" t="s">
        <v>413</v>
      </c>
      <c r="L65" s="121" t="s">
        <v>444</v>
      </c>
      <c r="M65" s="216" t="s">
        <v>414</v>
      </c>
      <c r="N65" s="216" t="s">
        <v>504</v>
      </c>
      <c r="O65" s="121"/>
      <c r="P65" s="121"/>
      <c r="Q65" s="217">
        <v>1</v>
      </c>
      <c r="R65" s="121"/>
      <c r="S65" s="121"/>
      <c r="T65" s="121" t="s">
        <v>416</v>
      </c>
      <c r="U65" s="121" t="s">
        <v>454</v>
      </c>
      <c r="V65" s="216"/>
      <c r="W65" s="216"/>
      <c r="X65" s="226">
        <v>1</v>
      </c>
      <c r="Y65" s="216"/>
      <c r="Z65" s="216"/>
      <c r="AA65" s="226">
        <v>1</v>
      </c>
      <c r="AB65" s="216"/>
      <c r="AC65" s="216"/>
      <c r="AD65" s="226">
        <v>1</v>
      </c>
      <c r="AE65" s="216"/>
      <c r="AF65" s="216"/>
      <c r="AG65" s="226">
        <v>1</v>
      </c>
      <c r="AH65" s="260"/>
      <c r="AI65" s="260"/>
      <c r="AJ65" s="260"/>
      <c r="AK65" s="260"/>
      <c r="AL65" s="260"/>
      <c r="AM65" s="260"/>
      <c r="AN65" s="260"/>
      <c r="AO65" s="260"/>
      <c r="AP65" s="260"/>
      <c r="AQ65" s="260"/>
      <c r="AR65" s="260"/>
      <c r="AS65" s="260"/>
      <c r="AT65" s="260"/>
      <c r="AU65" s="261"/>
      <c r="AV65" s="250"/>
      <c r="AW65" s="250"/>
      <c r="AX65" s="216"/>
    </row>
    <row r="66" spans="1:50" ht="109.5" customHeight="1">
      <c r="A66" s="121"/>
      <c r="B66" s="121"/>
      <c r="C66" s="121"/>
      <c r="D66" s="121"/>
      <c r="E66" s="121"/>
      <c r="F66" s="121"/>
      <c r="G66" s="121" t="s">
        <v>498</v>
      </c>
      <c r="H66" s="121"/>
      <c r="I66" s="216" t="s">
        <v>501</v>
      </c>
      <c r="J66" s="150" t="s">
        <v>503</v>
      </c>
      <c r="K66" s="150" t="s">
        <v>413</v>
      </c>
      <c r="L66" s="121" t="s">
        <v>444</v>
      </c>
      <c r="M66" s="216" t="s">
        <v>414</v>
      </c>
      <c r="N66" s="216" t="s">
        <v>505</v>
      </c>
      <c r="O66" s="121"/>
      <c r="P66" s="121"/>
      <c r="Q66" s="217">
        <v>1</v>
      </c>
      <c r="R66" s="121"/>
      <c r="S66" s="121"/>
      <c r="T66" s="121" t="s">
        <v>416</v>
      </c>
      <c r="U66" s="121" t="s">
        <v>454</v>
      </c>
      <c r="V66" s="216"/>
      <c r="W66" s="216"/>
      <c r="X66" s="226">
        <v>1</v>
      </c>
      <c r="Y66" s="216"/>
      <c r="Z66" s="216"/>
      <c r="AA66" s="226">
        <v>1</v>
      </c>
      <c r="AB66" s="216"/>
      <c r="AC66" s="216"/>
      <c r="AD66" s="226">
        <v>1</v>
      </c>
      <c r="AE66" s="216"/>
      <c r="AF66" s="216"/>
      <c r="AG66" s="226">
        <v>1</v>
      </c>
      <c r="AH66" s="260"/>
      <c r="AI66" s="260"/>
      <c r="AJ66" s="260"/>
      <c r="AK66" s="260"/>
      <c r="AL66" s="260"/>
      <c r="AM66" s="260"/>
      <c r="AN66" s="260"/>
      <c r="AO66" s="260"/>
      <c r="AP66" s="260"/>
      <c r="AQ66" s="260"/>
      <c r="AR66" s="260"/>
      <c r="AS66" s="260"/>
      <c r="AT66" s="260"/>
      <c r="AU66" s="261"/>
      <c r="AV66" s="250"/>
      <c r="AW66" s="250"/>
      <c r="AX66" s="216"/>
    </row>
    <row r="67" spans="1:50" ht="15">
      <c r="A67" s="626"/>
      <c r="B67" s="627"/>
      <c r="C67" s="627"/>
      <c r="D67" s="627"/>
      <c r="E67" s="627"/>
      <c r="F67" s="627"/>
      <c r="G67" s="627"/>
      <c r="H67" s="627"/>
      <c r="I67" s="627"/>
      <c r="J67" s="627"/>
      <c r="K67" s="627"/>
      <c r="L67" s="627"/>
      <c r="M67" s="627"/>
      <c r="N67" s="627"/>
      <c r="O67" s="627"/>
      <c r="P67" s="627"/>
      <c r="Q67" s="627"/>
      <c r="R67" s="627"/>
      <c r="S67" s="627"/>
      <c r="T67" s="627"/>
      <c r="U67" s="627"/>
      <c r="V67" s="627"/>
      <c r="W67" s="627"/>
      <c r="X67" s="627"/>
      <c r="Y67" s="627"/>
      <c r="Z67" s="627"/>
      <c r="AA67" s="627"/>
      <c r="AB67" s="627"/>
      <c r="AC67" s="627"/>
      <c r="AD67" s="627"/>
      <c r="AE67" s="627"/>
      <c r="AF67" s="627"/>
      <c r="AG67" s="627"/>
      <c r="AH67" s="627"/>
      <c r="AI67" s="627"/>
      <c r="AJ67" s="627"/>
      <c r="AK67" s="627"/>
      <c r="AL67" s="627"/>
      <c r="AM67" s="627"/>
      <c r="AN67" s="627"/>
      <c r="AO67" s="627"/>
      <c r="AP67" s="627"/>
      <c r="AQ67" s="627"/>
      <c r="AR67" s="627"/>
      <c r="AS67" s="627"/>
      <c r="AT67" s="627"/>
      <c r="AU67" s="627"/>
      <c r="AV67" s="627"/>
      <c r="AW67" s="627"/>
      <c r="AX67" s="628"/>
    </row>
    <row r="68" spans="1:50" ht="57.75" customHeight="1">
      <c r="A68" s="625" t="s">
        <v>64</v>
      </c>
      <c r="B68" s="625"/>
      <c r="C68" s="625"/>
      <c r="D68" s="615" t="s">
        <v>66</v>
      </c>
      <c r="E68" s="615"/>
      <c r="F68" s="615"/>
      <c r="G68" s="615"/>
      <c r="H68" s="615"/>
      <c r="I68" s="615"/>
      <c r="J68" s="611" t="s">
        <v>302</v>
      </c>
      <c r="K68" s="611"/>
      <c r="L68" s="611"/>
      <c r="M68" s="611"/>
      <c r="N68" s="611"/>
      <c r="O68" s="611"/>
      <c r="P68" s="615" t="s">
        <v>66</v>
      </c>
      <c r="Q68" s="615"/>
      <c r="R68" s="615"/>
      <c r="S68" s="615"/>
      <c r="T68" s="615"/>
      <c r="U68" s="615"/>
      <c r="V68" s="615" t="s">
        <v>66</v>
      </c>
      <c r="W68" s="615"/>
      <c r="X68" s="615"/>
      <c r="Y68" s="615"/>
      <c r="Z68" s="615"/>
      <c r="AA68" s="615"/>
      <c r="AB68" s="615"/>
      <c r="AC68" s="615"/>
      <c r="AD68" s="615" t="s">
        <v>66</v>
      </c>
      <c r="AE68" s="615"/>
      <c r="AF68" s="615"/>
      <c r="AG68" s="615"/>
      <c r="AH68" s="615"/>
      <c r="AI68" s="615"/>
      <c r="AJ68" s="615"/>
      <c r="AK68" s="615"/>
      <c r="AL68" s="615"/>
      <c r="AM68" s="615"/>
      <c r="AN68" s="615"/>
      <c r="AO68" s="615"/>
      <c r="AP68" s="611" t="s">
        <v>320</v>
      </c>
      <c r="AQ68" s="611"/>
      <c r="AR68" s="611"/>
      <c r="AS68" s="611"/>
      <c r="AT68" s="615" t="s">
        <v>13</v>
      </c>
      <c r="AU68" s="615"/>
      <c r="AV68" s="615"/>
      <c r="AW68" s="615"/>
      <c r="AX68" s="615"/>
    </row>
    <row r="69" spans="1:50" ht="30" customHeight="1">
      <c r="A69" s="625"/>
      <c r="B69" s="625"/>
      <c r="C69" s="625"/>
      <c r="D69" s="615" t="s">
        <v>597</v>
      </c>
      <c r="E69" s="615"/>
      <c r="F69" s="615"/>
      <c r="G69" s="615"/>
      <c r="H69" s="615"/>
      <c r="I69" s="615"/>
      <c r="J69" s="611"/>
      <c r="K69" s="611"/>
      <c r="L69" s="611"/>
      <c r="M69" s="611"/>
      <c r="N69" s="611"/>
      <c r="O69" s="611"/>
      <c r="P69" s="615" t="s">
        <v>599</v>
      </c>
      <c r="Q69" s="615"/>
      <c r="R69" s="615"/>
      <c r="S69" s="615"/>
      <c r="T69" s="615"/>
      <c r="U69" s="615"/>
      <c r="V69" s="615" t="s">
        <v>596</v>
      </c>
      <c r="W69" s="615"/>
      <c r="X69" s="615"/>
      <c r="Y69" s="615"/>
      <c r="Z69" s="615"/>
      <c r="AA69" s="615"/>
      <c r="AB69" s="615"/>
      <c r="AC69" s="615"/>
      <c r="AD69" s="615" t="s">
        <v>65</v>
      </c>
      <c r="AE69" s="615"/>
      <c r="AF69" s="615"/>
      <c r="AG69" s="615"/>
      <c r="AH69" s="615"/>
      <c r="AI69" s="615"/>
      <c r="AJ69" s="615"/>
      <c r="AK69" s="615"/>
      <c r="AL69" s="615"/>
      <c r="AM69" s="615"/>
      <c r="AN69" s="615"/>
      <c r="AO69" s="615"/>
      <c r="AP69" s="611"/>
      <c r="AQ69" s="611"/>
      <c r="AR69" s="611"/>
      <c r="AS69" s="611"/>
      <c r="AT69" s="615" t="s">
        <v>65</v>
      </c>
      <c r="AU69" s="615"/>
      <c r="AV69" s="615"/>
      <c r="AW69" s="615"/>
      <c r="AX69" s="615"/>
    </row>
    <row r="70" spans="1:50" ht="31.5" customHeight="1">
      <c r="A70" s="625"/>
      <c r="B70" s="625"/>
      <c r="C70" s="625"/>
      <c r="D70" s="615" t="s">
        <v>598</v>
      </c>
      <c r="E70" s="615"/>
      <c r="F70" s="615"/>
      <c r="G70" s="615"/>
      <c r="H70" s="615"/>
      <c r="I70" s="615"/>
      <c r="J70" s="611"/>
      <c r="K70" s="611"/>
      <c r="L70" s="611"/>
      <c r="M70" s="611"/>
      <c r="N70" s="611"/>
      <c r="O70" s="611"/>
      <c r="P70" s="615" t="s">
        <v>600</v>
      </c>
      <c r="Q70" s="615"/>
      <c r="R70" s="615"/>
      <c r="S70" s="615"/>
      <c r="T70" s="615"/>
      <c r="U70" s="615"/>
      <c r="V70" s="615" t="s">
        <v>601</v>
      </c>
      <c r="W70" s="615"/>
      <c r="X70" s="615"/>
      <c r="Y70" s="615"/>
      <c r="Z70" s="615"/>
      <c r="AA70" s="615"/>
      <c r="AB70" s="615"/>
      <c r="AC70" s="615"/>
      <c r="AD70" s="615" t="s">
        <v>298</v>
      </c>
      <c r="AE70" s="615"/>
      <c r="AF70" s="615"/>
      <c r="AG70" s="615"/>
      <c r="AH70" s="615"/>
      <c r="AI70" s="615"/>
      <c r="AJ70" s="615"/>
      <c r="AK70" s="615"/>
      <c r="AL70" s="615"/>
      <c r="AM70" s="615"/>
      <c r="AN70" s="615"/>
      <c r="AO70" s="615"/>
      <c r="AP70" s="611"/>
      <c r="AQ70" s="611"/>
      <c r="AR70" s="611"/>
      <c r="AS70" s="611"/>
      <c r="AT70" s="615" t="s">
        <v>75</v>
      </c>
      <c r="AU70" s="615"/>
      <c r="AV70" s="615"/>
      <c r="AW70" s="615"/>
      <c r="AX70" s="615"/>
    </row>
  </sheetData>
  <sheetProtection/>
  <mergeCells count="56">
    <mergeCell ref="AW1:AX1"/>
    <mergeCell ref="AW2:AX2"/>
    <mergeCell ref="AW3:AX3"/>
    <mergeCell ref="AW4:AX4"/>
    <mergeCell ref="A1:AV1"/>
    <mergeCell ref="V11:AG11"/>
    <mergeCell ref="A9:C9"/>
    <mergeCell ref="A2:AV2"/>
    <mergeCell ref="A3:AV4"/>
    <mergeCell ref="AT11:AU11"/>
    <mergeCell ref="D69:I69"/>
    <mergeCell ref="D70:I70"/>
    <mergeCell ref="AD68:AO68"/>
    <mergeCell ref="AD69:AO69"/>
    <mergeCell ref="AD70:AO70"/>
    <mergeCell ref="AH11:AS11"/>
    <mergeCell ref="P68:U68"/>
    <mergeCell ref="I11:I12"/>
    <mergeCell ref="J11:J12"/>
    <mergeCell ref="K11:K12"/>
    <mergeCell ref="L11:L12"/>
    <mergeCell ref="U11:U12"/>
    <mergeCell ref="O11:S11"/>
    <mergeCell ref="T11:T12"/>
    <mergeCell ref="N11:N12"/>
    <mergeCell ref="A11:F11"/>
    <mergeCell ref="G11:H11"/>
    <mergeCell ref="M11:M12"/>
    <mergeCell ref="A68:C70"/>
    <mergeCell ref="J68:O70"/>
    <mergeCell ref="P69:U69"/>
    <mergeCell ref="P70:U70"/>
    <mergeCell ref="V68:AC68"/>
    <mergeCell ref="A67:AX67"/>
    <mergeCell ref="AT69:AX69"/>
    <mergeCell ref="AT68:AX68"/>
    <mergeCell ref="AT70:AX70"/>
    <mergeCell ref="D68:I68"/>
    <mergeCell ref="AP68:AS70"/>
    <mergeCell ref="AW5:AW12"/>
    <mergeCell ref="AX5:AX12"/>
    <mergeCell ref="H7:I7"/>
    <mergeCell ref="H8:I8"/>
    <mergeCell ref="V69:AC69"/>
    <mergeCell ref="V70:AC70"/>
    <mergeCell ref="AV5:AV12"/>
    <mergeCell ref="AH5:AU10"/>
    <mergeCell ref="K6:U8"/>
    <mergeCell ref="A5:AG5"/>
    <mergeCell ref="A6:C8"/>
    <mergeCell ref="D6:E8"/>
    <mergeCell ref="F6:G8"/>
    <mergeCell ref="H6:I6"/>
    <mergeCell ref="A10:C10"/>
    <mergeCell ref="D9:AG9"/>
    <mergeCell ref="D10:AG10"/>
  </mergeCells>
  <printOptions/>
  <pageMargins left="0.25" right="0.25" top="0.75" bottom="0.75" header="0.3" footer="0.3"/>
  <pageSetup fitToHeight="0" fitToWidth="1" horizontalDpi="600" verticalDpi="600" orientation="landscape" scale="19"/>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CA60"/>
  <sheetViews>
    <sheetView zoomScale="80" zoomScaleNormal="80" zoomScalePageLayoutView="0" workbookViewId="0" topLeftCell="A1">
      <selection activeCell="A6" sqref="A6"/>
    </sheetView>
  </sheetViews>
  <sheetFormatPr defaultColWidth="19.421875" defaultRowHeight="15"/>
  <cols>
    <col min="1" max="1" width="19.421875" style="113" customWidth="1"/>
    <col min="2" max="2" width="11.00390625" style="113" customWidth="1"/>
    <col min="3" max="3" width="16.421875" style="113" customWidth="1"/>
    <col min="4" max="25" width="11.00390625" style="113" customWidth="1"/>
    <col min="26" max="26" width="12.140625" style="113" customWidth="1"/>
    <col min="27" max="27" width="16.421875" style="113" customWidth="1"/>
    <col min="28" max="31" width="8.140625" style="113" customWidth="1"/>
    <col min="32" max="32" width="9.421875" style="113" customWidth="1"/>
    <col min="33" max="33" width="8.140625" style="113" customWidth="1"/>
    <col min="34" max="38" width="7.8515625" style="113" customWidth="1"/>
    <col min="39" max="39" width="11.28125" style="113" customWidth="1"/>
    <col min="40" max="40" width="2.28125" style="113" customWidth="1"/>
    <col min="41" max="41" width="19.421875" style="113" customWidth="1"/>
    <col min="42" max="42" width="11.28125" style="113" customWidth="1"/>
    <col min="43" max="43" width="16.7109375" style="113" customWidth="1"/>
    <col min="44" max="66" width="11.28125" style="113" customWidth="1"/>
    <col min="67" max="67" width="16.7109375" style="113" customWidth="1"/>
    <col min="68" max="79" width="8.8515625" style="113" customWidth="1"/>
    <col min="80" max="16384" width="19.421875" style="113" customWidth="1"/>
  </cols>
  <sheetData>
    <row r="1" spans="1:79" ht="15.75" customHeight="1">
      <c r="A1" s="662" t="s">
        <v>16</v>
      </c>
      <c r="B1" s="662"/>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c r="AF1" s="662"/>
      <c r="AG1" s="662"/>
      <c r="AH1" s="662"/>
      <c r="AI1" s="662"/>
      <c r="AJ1" s="662"/>
      <c r="AK1" s="662"/>
      <c r="AL1" s="662"/>
      <c r="AM1" s="662"/>
      <c r="AN1" s="662"/>
      <c r="AO1" s="662"/>
      <c r="AP1" s="662"/>
      <c r="AQ1" s="662"/>
      <c r="AR1" s="662"/>
      <c r="AS1" s="662"/>
      <c r="AT1" s="662"/>
      <c r="AU1" s="662"/>
      <c r="AV1" s="662"/>
      <c r="AW1" s="662"/>
      <c r="AX1" s="662"/>
      <c r="AY1" s="662"/>
      <c r="AZ1" s="662"/>
      <c r="BA1" s="662"/>
      <c r="BB1" s="662"/>
      <c r="BC1" s="662"/>
      <c r="BD1" s="662"/>
      <c r="BE1" s="662"/>
      <c r="BF1" s="662"/>
      <c r="BG1" s="662"/>
      <c r="BH1" s="662"/>
      <c r="BI1" s="662"/>
      <c r="BJ1" s="662"/>
      <c r="BK1" s="662"/>
      <c r="BL1" s="662"/>
      <c r="BM1" s="662"/>
      <c r="BN1" s="662"/>
      <c r="BO1" s="662"/>
      <c r="BP1" s="662"/>
      <c r="BQ1" s="662"/>
      <c r="BR1" s="662"/>
      <c r="BS1" s="662"/>
      <c r="BT1" s="662"/>
      <c r="BU1" s="662"/>
      <c r="BV1" s="662"/>
      <c r="BW1" s="662"/>
      <c r="BX1" s="662"/>
      <c r="BY1" s="663" t="s">
        <v>18</v>
      </c>
      <c r="BZ1" s="663"/>
      <c r="CA1" s="663"/>
    </row>
    <row r="2" spans="1:79" ht="15.75" customHeight="1">
      <c r="A2" s="662" t="s">
        <v>17</v>
      </c>
      <c r="B2" s="662"/>
      <c r="C2" s="662"/>
      <c r="D2" s="662"/>
      <c r="E2" s="662"/>
      <c r="F2" s="662"/>
      <c r="G2" s="662"/>
      <c r="H2" s="662"/>
      <c r="I2" s="662"/>
      <c r="J2" s="662"/>
      <c r="K2" s="662"/>
      <c r="L2" s="662"/>
      <c r="M2" s="662"/>
      <c r="N2" s="662"/>
      <c r="O2" s="662"/>
      <c r="P2" s="662"/>
      <c r="Q2" s="662"/>
      <c r="R2" s="662"/>
      <c r="S2" s="662"/>
      <c r="T2" s="662"/>
      <c r="U2" s="662"/>
      <c r="V2" s="662"/>
      <c r="W2" s="662"/>
      <c r="X2" s="662"/>
      <c r="Y2" s="662"/>
      <c r="Z2" s="662"/>
      <c r="AA2" s="662"/>
      <c r="AB2" s="662"/>
      <c r="AC2" s="662"/>
      <c r="AD2" s="662"/>
      <c r="AE2" s="662"/>
      <c r="AF2" s="662"/>
      <c r="AG2" s="662"/>
      <c r="AH2" s="662"/>
      <c r="AI2" s="662"/>
      <c r="AJ2" s="662"/>
      <c r="AK2" s="662"/>
      <c r="AL2" s="662"/>
      <c r="AM2" s="662"/>
      <c r="AN2" s="662"/>
      <c r="AO2" s="662"/>
      <c r="AP2" s="662"/>
      <c r="AQ2" s="662"/>
      <c r="AR2" s="662"/>
      <c r="AS2" s="662"/>
      <c r="AT2" s="662"/>
      <c r="AU2" s="662"/>
      <c r="AV2" s="662"/>
      <c r="AW2" s="662"/>
      <c r="AX2" s="662"/>
      <c r="AY2" s="662"/>
      <c r="AZ2" s="662"/>
      <c r="BA2" s="662"/>
      <c r="BB2" s="662"/>
      <c r="BC2" s="662"/>
      <c r="BD2" s="662"/>
      <c r="BE2" s="662"/>
      <c r="BF2" s="662"/>
      <c r="BG2" s="662"/>
      <c r="BH2" s="662"/>
      <c r="BI2" s="662"/>
      <c r="BJ2" s="662"/>
      <c r="BK2" s="662"/>
      <c r="BL2" s="662"/>
      <c r="BM2" s="662"/>
      <c r="BN2" s="662"/>
      <c r="BO2" s="662"/>
      <c r="BP2" s="662"/>
      <c r="BQ2" s="662"/>
      <c r="BR2" s="662"/>
      <c r="BS2" s="662"/>
      <c r="BT2" s="662"/>
      <c r="BU2" s="662"/>
      <c r="BV2" s="662"/>
      <c r="BW2" s="662"/>
      <c r="BX2" s="662"/>
      <c r="BY2" s="664" t="s">
        <v>405</v>
      </c>
      <c r="BZ2" s="664"/>
      <c r="CA2" s="664"/>
    </row>
    <row r="3" spans="1:79" ht="25.5" customHeight="1">
      <c r="A3" s="662" t="s">
        <v>188</v>
      </c>
      <c r="B3" s="662"/>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662"/>
      <c r="AJ3" s="662"/>
      <c r="AK3" s="662"/>
      <c r="AL3" s="662"/>
      <c r="AM3" s="662"/>
      <c r="AN3" s="662"/>
      <c r="AO3" s="662"/>
      <c r="AP3" s="662"/>
      <c r="AQ3" s="662"/>
      <c r="AR3" s="662"/>
      <c r="AS3" s="662"/>
      <c r="AT3" s="662"/>
      <c r="AU3" s="662"/>
      <c r="AV3" s="662"/>
      <c r="AW3" s="662"/>
      <c r="AX3" s="662"/>
      <c r="AY3" s="662"/>
      <c r="AZ3" s="662"/>
      <c r="BA3" s="662"/>
      <c r="BB3" s="662"/>
      <c r="BC3" s="662"/>
      <c r="BD3" s="662"/>
      <c r="BE3" s="662"/>
      <c r="BF3" s="662"/>
      <c r="BG3" s="662"/>
      <c r="BH3" s="662"/>
      <c r="BI3" s="662"/>
      <c r="BJ3" s="662"/>
      <c r="BK3" s="662"/>
      <c r="BL3" s="662"/>
      <c r="BM3" s="662"/>
      <c r="BN3" s="662"/>
      <c r="BO3" s="662"/>
      <c r="BP3" s="662"/>
      <c r="BQ3" s="662"/>
      <c r="BR3" s="662"/>
      <c r="BS3" s="662"/>
      <c r="BT3" s="662"/>
      <c r="BU3" s="662"/>
      <c r="BV3" s="662"/>
      <c r="BW3" s="662"/>
      <c r="BX3" s="662"/>
      <c r="BY3" s="664" t="s">
        <v>404</v>
      </c>
      <c r="BZ3" s="664"/>
      <c r="CA3" s="664"/>
    </row>
    <row r="4" spans="1:79" ht="15.75" customHeight="1">
      <c r="A4" s="662" t="s">
        <v>173</v>
      </c>
      <c r="B4" s="662"/>
      <c r="C4" s="662"/>
      <c r="D4" s="662"/>
      <c r="E4" s="662"/>
      <c r="F4" s="662"/>
      <c r="G4" s="662"/>
      <c r="H4" s="662"/>
      <c r="I4" s="662"/>
      <c r="J4" s="662"/>
      <c r="K4" s="662"/>
      <c r="L4" s="662"/>
      <c r="M4" s="662"/>
      <c r="N4" s="662"/>
      <c r="O4" s="662"/>
      <c r="P4" s="662"/>
      <c r="Q4" s="662"/>
      <c r="R4" s="662"/>
      <c r="S4" s="662"/>
      <c r="T4" s="662"/>
      <c r="U4" s="662"/>
      <c r="V4" s="662"/>
      <c r="W4" s="662"/>
      <c r="X4" s="662"/>
      <c r="Y4" s="662"/>
      <c r="Z4" s="662"/>
      <c r="AA4" s="662"/>
      <c r="AB4" s="662"/>
      <c r="AC4" s="662"/>
      <c r="AD4" s="662"/>
      <c r="AE4" s="662"/>
      <c r="AF4" s="662"/>
      <c r="AG4" s="662"/>
      <c r="AH4" s="662"/>
      <c r="AI4" s="662"/>
      <c r="AJ4" s="662"/>
      <c r="AK4" s="662"/>
      <c r="AL4" s="662"/>
      <c r="AM4" s="662"/>
      <c r="AN4" s="662"/>
      <c r="AO4" s="662"/>
      <c r="AP4" s="662"/>
      <c r="AQ4" s="662"/>
      <c r="AR4" s="662"/>
      <c r="AS4" s="662"/>
      <c r="AT4" s="662"/>
      <c r="AU4" s="662"/>
      <c r="AV4" s="662"/>
      <c r="AW4" s="662"/>
      <c r="AX4" s="662"/>
      <c r="AY4" s="662"/>
      <c r="AZ4" s="662"/>
      <c r="BA4" s="662"/>
      <c r="BB4" s="662"/>
      <c r="BC4" s="662"/>
      <c r="BD4" s="662"/>
      <c r="BE4" s="662"/>
      <c r="BF4" s="662"/>
      <c r="BG4" s="662"/>
      <c r="BH4" s="662"/>
      <c r="BI4" s="662"/>
      <c r="BJ4" s="662"/>
      <c r="BK4" s="662"/>
      <c r="BL4" s="662"/>
      <c r="BM4" s="662"/>
      <c r="BN4" s="662"/>
      <c r="BO4" s="662"/>
      <c r="BP4" s="662"/>
      <c r="BQ4" s="662"/>
      <c r="BR4" s="662"/>
      <c r="BS4" s="662"/>
      <c r="BT4" s="662"/>
      <c r="BU4" s="662"/>
      <c r="BV4" s="662"/>
      <c r="BW4" s="662"/>
      <c r="BX4" s="662"/>
      <c r="BY4" s="659" t="s">
        <v>184</v>
      </c>
      <c r="BZ4" s="660"/>
      <c r="CA4" s="661"/>
    </row>
    <row r="5" spans="1:79" ht="25.5" customHeight="1">
      <c r="A5" s="655" t="s">
        <v>321</v>
      </c>
      <c r="B5" s="655"/>
      <c r="C5" s="655"/>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c r="AE5" s="655"/>
      <c r="AF5" s="655"/>
      <c r="AG5" s="655"/>
      <c r="AH5" s="655"/>
      <c r="AI5" s="655"/>
      <c r="AJ5" s="655"/>
      <c r="AK5" s="655"/>
      <c r="AL5" s="655"/>
      <c r="AM5" s="655"/>
      <c r="AO5" s="655" t="s">
        <v>322</v>
      </c>
      <c r="AP5" s="655"/>
      <c r="AQ5" s="655"/>
      <c r="AR5" s="655"/>
      <c r="AS5" s="655"/>
      <c r="AT5" s="655"/>
      <c r="AU5" s="655"/>
      <c r="AV5" s="655"/>
      <c r="AW5" s="655"/>
      <c r="AX5" s="655"/>
      <c r="AY5" s="655"/>
      <c r="AZ5" s="655"/>
      <c r="BA5" s="655"/>
      <c r="BB5" s="655"/>
      <c r="BC5" s="655"/>
      <c r="BD5" s="655"/>
      <c r="BE5" s="655"/>
      <c r="BF5" s="655"/>
      <c r="BG5" s="655"/>
      <c r="BH5" s="655"/>
      <c r="BI5" s="655"/>
      <c r="BJ5" s="655"/>
      <c r="BK5" s="655"/>
      <c r="BL5" s="655"/>
      <c r="BM5" s="655"/>
      <c r="BN5" s="655"/>
      <c r="BO5" s="655"/>
      <c r="BP5" s="655"/>
      <c r="BQ5" s="655"/>
      <c r="BR5" s="655"/>
      <c r="BS5" s="655"/>
      <c r="BT5" s="655"/>
      <c r="BU5" s="655"/>
      <c r="BV5" s="655"/>
      <c r="BW5" s="655"/>
      <c r="BX5" s="655"/>
      <c r="BY5" s="656"/>
      <c r="BZ5" s="656"/>
      <c r="CA5" s="656"/>
    </row>
    <row r="6" spans="1:79" ht="28.5">
      <c r="A6" s="168" t="s">
        <v>291</v>
      </c>
      <c r="B6" s="657"/>
      <c r="C6" s="657"/>
      <c r="D6" s="657"/>
      <c r="E6" s="657"/>
      <c r="F6" s="657"/>
      <c r="G6" s="657"/>
      <c r="H6" s="657"/>
      <c r="I6" s="657"/>
      <c r="J6" s="657"/>
      <c r="K6" s="657"/>
      <c r="L6" s="657"/>
      <c r="M6" s="657"/>
      <c r="N6" s="657"/>
      <c r="O6" s="657"/>
      <c r="P6" s="657"/>
      <c r="Q6" s="657"/>
      <c r="R6" s="657"/>
      <c r="S6" s="657"/>
      <c r="T6" s="657"/>
      <c r="U6" s="657"/>
      <c r="V6" s="657"/>
      <c r="W6" s="657"/>
      <c r="X6" s="657"/>
      <c r="Y6" s="657"/>
      <c r="Z6" s="657"/>
      <c r="AA6" s="657"/>
      <c r="AB6" s="657"/>
      <c r="AC6" s="657"/>
      <c r="AD6" s="657"/>
      <c r="AE6" s="657"/>
      <c r="AF6" s="657"/>
      <c r="AG6" s="657"/>
      <c r="AH6" s="657"/>
      <c r="AI6" s="657"/>
      <c r="AJ6" s="657"/>
      <c r="AK6" s="657"/>
      <c r="AL6" s="657"/>
      <c r="AM6" s="657"/>
      <c r="AN6" s="657"/>
      <c r="AO6" s="657"/>
      <c r="AP6" s="657"/>
      <c r="AQ6" s="657"/>
      <c r="AR6" s="657"/>
      <c r="AS6" s="657"/>
      <c r="AT6" s="657"/>
      <c r="AU6" s="657"/>
      <c r="AV6" s="657"/>
      <c r="AW6" s="657"/>
      <c r="AX6" s="657"/>
      <c r="AY6" s="657"/>
      <c r="AZ6" s="657"/>
      <c r="BA6" s="657"/>
      <c r="BB6" s="657"/>
      <c r="BC6" s="657"/>
      <c r="BD6" s="657"/>
      <c r="BE6" s="657"/>
      <c r="BF6" s="657"/>
      <c r="BG6" s="657"/>
      <c r="BH6" s="657"/>
      <c r="BI6" s="657"/>
      <c r="BJ6" s="657"/>
      <c r="BK6" s="657"/>
      <c r="BL6" s="657"/>
      <c r="BM6" s="657"/>
      <c r="BN6" s="657"/>
      <c r="BO6" s="657"/>
      <c r="BP6" s="657"/>
      <c r="BQ6" s="657"/>
      <c r="BR6" s="657"/>
      <c r="BS6" s="657"/>
      <c r="BT6" s="657"/>
      <c r="BU6" s="657"/>
      <c r="BV6" s="657"/>
      <c r="BW6" s="657"/>
      <c r="BX6" s="657"/>
      <c r="BY6" s="657"/>
      <c r="BZ6" s="657"/>
      <c r="CA6" s="657"/>
    </row>
    <row r="7" spans="1:79" ht="28.5" customHeight="1">
      <c r="A7" s="169" t="s">
        <v>178</v>
      </c>
      <c r="B7" s="650" t="s">
        <v>441</v>
      </c>
      <c r="C7" s="651"/>
      <c r="D7" s="651"/>
      <c r="E7" s="651"/>
      <c r="F7" s="651"/>
      <c r="G7" s="651"/>
      <c r="H7" s="651"/>
      <c r="I7" s="651"/>
      <c r="J7" s="651"/>
      <c r="K7" s="651"/>
      <c r="L7" s="651"/>
      <c r="M7" s="651"/>
      <c r="N7" s="651"/>
      <c r="O7" s="651"/>
      <c r="P7" s="651"/>
      <c r="Q7" s="651"/>
      <c r="R7" s="651"/>
      <c r="S7" s="651"/>
      <c r="T7" s="651"/>
      <c r="U7" s="651"/>
      <c r="V7" s="651"/>
      <c r="W7" s="651"/>
      <c r="X7" s="651"/>
      <c r="Y7" s="651"/>
      <c r="Z7" s="651"/>
      <c r="AA7" s="651"/>
      <c r="AB7" s="651"/>
      <c r="AC7" s="651"/>
      <c r="AD7" s="651"/>
      <c r="AE7" s="651"/>
      <c r="AF7" s="651"/>
      <c r="AG7" s="651"/>
      <c r="AH7" s="651"/>
      <c r="AI7" s="651"/>
      <c r="AJ7" s="651"/>
      <c r="AK7" s="651"/>
      <c r="AL7" s="651"/>
      <c r="AM7" s="651"/>
      <c r="AN7" s="651"/>
      <c r="AO7" s="651"/>
      <c r="AP7" s="651"/>
      <c r="AQ7" s="651"/>
      <c r="AR7" s="651"/>
      <c r="AS7" s="651"/>
      <c r="AT7" s="651"/>
      <c r="AU7" s="651"/>
      <c r="AV7" s="651"/>
      <c r="AW7" s="651"/>
      <c r="AX7" s="651"/>
      <c r="AY7" s="651"/>
      <c r="AZ7" s="651"/>
      <c r="BA7" s="651"/>
      <c r="BB7" s="651"/>
      <c r="BC7" s="651"/>
      <c r="BD7" s="651"/>
      <c r="BE7" s="651"/>
      <c r="BF7" s="651"/>
      <c r="BG7" s="651"/>
      <c r="BH7" s="651"/>
      <c r="BI7" s="651"/>
      <c r="BJ7" s="651"/>
      <c r="BK7" s="651"/>
      <c r="BL7" s="651"/>
      <c r="BM7" s="651"/>
      <c r="BN7" s="651"/>
      <c r="BO7" s="651"/>
      <c r="BP7" s="651"/>
      <c r="BQ7" s="651"/>
      <c r="BR7" s="651"/>
      <c r="BS7" s="651"/>
      <c r="BT7" s="651"/>
      <c r="BU7" s="651"/>
      <c r="BV7" s="651"/>
      <c r="BW7" s="651"/>
      <c r="BX7" s="651"/>
      <c r="BY7" s="651"/>
      <c r="BZ7" s="651"/>
      <c r="CA7" s="652"/>
    </row>
    <row r="8" spans="1:53" ht="6" customHeight="1">
      <c r="A8" s="159"/>
      <c r="B8" s="159"/>
      <c r="C8" s="159"/>
      <c r="D8" s="159"/>
      <c r="E8" s="159"/>
      <c r="F8" s="159"/>
      <c r="G8" s="159"/>
      <c r="H8" s="159"/>
      <c r="I8" s="159"/>
      <c r="J8" s="159"/>
      <c r="K8" s="159"/>
      <c r="L8" s="159"/>
      <c r="M8" s="159"/>
      <c r="N8" s="159"/>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O8" s="159"/>
      <c r="AP8" s="160"/>
      <c r="AQ8" s="160"/>
      <c r="AR8" s="160"/>
      <c r="AS8" s="160"/>
      <c r="AT8" s="160"/>
      <c r="AU8" s="160"/>
      <c r="AV8" s="160"/>
      <c r="AW8" s="160"/>
      <c r="AX8" s="160"/>
      <c r="AY8" s="160"/>
      <c r="AZ8" s="160"/>
      <c r="BA8" s="160"/>
    </row>
    <row r="9" spans="1:79" ht="30" customHeight="1">
      <c r="A9" s="653" t="s">
        <v>91</v>
      </c>
      <c r="B9" s="647" t="s">
        <v>39</v>
      </c>
      <c r="C9" s="649"/>
      <c r="D9" s="647" t="s">
        <v>40</v>
      </c>
      <c r="E9" s="649"/>
      <c r="F9" s="647" t="s">
        <v>41</v>
      </c>
      <c r="G9" s="649"/>
      <c r="H9" s="647" t="s">
        <v>42</v>
      </c>
      <c r="I9" s="649"/>
      <c r="J9" s="647" t="s">
        <v>43</v>
      </c>
      <c r="K9" s="649"/>
      <c r="L9" s="647" t="s">
        <v>44</v>
      </c>
      <c r="M9" s="649"/>
      <c r="N9" s="647" t="s">
        <v>45</v>
      </c>
      <c r="O9" s="649"/>
      <c r="P9" s="647" t="s">
        <v>46</v>
      </c>
      <c r="Q9" s="649"/>
      <c r="R9" s="647" t="s">
        <v>47</v>
      </c>
      <c r="S9" s="649"/>
      <c r="T9" s="647" t="s">
        <v>48</v>
      </c>
      <c r="U9" s="649"/>
      <c r="V9" s="647" t="s">
        <v>49</v>
      </c>
      <c r="W9" s="649"/>
      <c r="X9" s="647" t="s">
        <v>50</v>
      </c>
      <c r="Y9" s="649"/>
      <c r="Z9" s="647" t="s">
        <v>92</v>
      </c>
      <c r="AA9" s="649"/>
      <c r="AB9" s="647" t="s">
        <v>290</v>
      </c>
      <c r="AC9" s="648"/>
      <c r="AD9" s="648"/>
      <c r="AE9" s="648"/>
      <c r="AF9" s="648"/>
      <c r="AG9" s="649"/>
      <c r="AH9" s="647" t="s">
        <v>289</v>
      </c>
      <c r="AI9" s="648"/>
      <c r="AJ9" s="648"/>
      <c r="AK9" s="648"/>
      <c r="AL9" s="648"/>
      <c r="AM9" s="649"/>
      <c r="AO9" s="653" t="s">
        <v>91</v>
      </c>
      <c r="AP9" s="647" t="s">
        <v>39</v>
      </c>
      <c r="AQ9" s="649"/>
      <c r="AR9" s="647" t="s">
        <v>40</v>
      </c>
      <c r="AS9" s="649"/>
      <c r="AT9" s="647" t="s">
        <v>41</v>
      </c>
      <c r="AU9" s="649"/>
      <c r="AV9" s="647" t="s">
        <v>42</v>
      </c>
      <c r="AW9" s="649"/>
      <c r="AX9" s="647" t="s">
        <v>43</v>
      </c>
      <c r="AY9" s="649"/>
      <c r="AZ9" s="647" t="s">
        <v>44</v>
      </c>
      <c r="BA9" s="649"/>
      <c r="BB9" s="647" t="s">
        <v>45</v>
      </c>
      <c r="BC9" s="649"/>
      <c r="BD9" s="647" t="s">
        <v>46</v>
      </c>
      <c r="BE9" s="649"/>
      <c r="BF9" s="647" t="s">
        <v>47</v>
      </c>
      <c r="BG9" s="649"/>
      <c r="BH9" s="647" t="s">
        <v>48</v>
      </c>
      <c r="BI9" s="649"/>
      <c r="BJ9" s="647" t="s">
        <v>49</v>
      </c>
      <c r="BK9" s="649"/>
      <c r="BL9" s="647" t="s">
        <v>50</v>
      </c>
      <c r="BM9" s="649"/>
      <c r="BN9" s="647" t="s">
        <v>92</v>
      </c>
      <c r="BO9" s="649"/>
      <c r="BP9" s="647" t="s">
        <v>290</v>
      </c>
      <c r="BQ9" s="648"/>
      <c r="BR9" s="648"/>
      <c r="BS9" s="648"/>
      <c r="BT9" s="648"/>
      <c r="BU9" s="649"/>
      <c r="BV9" s="647" t="s">
        <v>289</v>
      </c>
      <c r="BW9" s="648"/>
      <c r="BX9" s="648"/>
      <c r="BY9" s="648"/>
      <c r="BZ9" s="648"/>
      <c r="CA9" s="649"/>
    </row>
    <row r="10" spans="1:79" ht="36" customHeight="1">
      <c r="A10" s="654"/>
      <c r="B10" s="125" t="s">
        <v>376</v>
      </c>
      <c r="C10" s="125" t="s">
        <v>377</v>
      </c>
      <c r="D10" s="125" t="s">
        <v>376</v>
      </c>
      <c r="E10" s="125" t="s">
        <v>377</v>
      </c>
      <c r="F10" s="125" t="s">
        <v>376</v>
      </c>
      <c r="G10" s="125" t="s">
        <v>377</v>
      </c>
      <c r="H10" s="125" t="s">
        <v>376</v>
      </c>
      <c r="I10" s="125" t="s">
        <v>377</v>
      </c>
      <c r="J10" s="125" t="s">
        <v>376</v>
      </c>
      <c r="K10" s="125" t="s">
        <v>377</v>
      </c>
      <c r="L10" s="125" t="s">
        <v>376</v>
      </c>
      <c r="M10" s="125" t="s">
        <v>377</v>
      </c>
      <c r="N10" s="125" t="s">
        <v>376</v>
      </c>
      <c r="O10" s="125" t="s">
        <v>377</v>
      </c>
      <c r="P10" s="125" t="s">
        <v>376</v>
      </c>
      <c r="Q10" s="125" t="s">
        <v>377</v>
      </c>
      <c r="R10" s="125" t="s">
        <v>376</v>
      </c>
      <c r="S10" s="125" t="s">
        <v>377</v>
      </c>
      <c r="T10" s="125" t="s">
        <v>376</v>
      </c>
      <c r="U10" s="125" t="s">
        <v>377</v>
      </c>
      <c r="V10" s="125" t="s">
        <v>376</v>
      </c>
      <c r="W10" s="125" t="s">
        <v>377</v>
      </c>
      <c r="X10" s="125" t="s">
        <v>376</v>
      </c>
      <c r="Y10" s="125" t="s">
        <v>377</v>
      </c>
      <c r="Z10" s="125" t="s">
        <v>376</v>
      </c>
      <c r="AA10" s="125" t="s">
        <v>377</v>
      </c>
      <c r="AB10" s="205" t="s">
        <v>397</v>
      </c>
      <c r="AC10" s="205" t="s">
        <v>398</v>
      </c>
      <c r="AD10" s="205" t="s">
        <v>399</v>
      </c>
      <c r="AE10" s="205" t="s">
        <v>307</v>
      </c>
      <c r="AF10" s="206" t="s">
        <v>400</v>
      </c>
      <c r="AG10" s="205" t="s">
        <v>306</v>
      </c>
      <c r="AH10" s="125" t="s">
        <v>391</v>
      </c>
      <c r="AI10" s="161" t="s">
        <v>392</v>
      </c>
      <c r="AJ10" s="125" t="s">
        <v>393</v>
      </c>
      <c r="AK10" s="125" t="s">
        <v>394</v>
      </c>
      <c r="AL10" s="125" t="s">
        <v>395</v>
      </c>
      <c r="AM10" s="125" t="s">
        <v>396</v>
      </c>
      <c r="AO10" s="654"/>
      <c r="AP10" s="125" t="s">
        <v>376</v>
      </c>
      <c r="AQ10" s="125" t="s">
        <v>377</v>
      </c>
      <c r="AR10" s="125" t="s">
        <v>376</v>
      </c>
      <c r="AS10" s="125" t="s">
        <v>377</v>
      </c>
      <c r="AT10" s="125" t="s">
        <v>376</v>
      </c>
      <c r="AU10" s="125" t="s">
        <v>377</v>
      </c>
      <c r="AV10" s="125" t="s">
        <v>376</v>
      </c>
      <c r="AW10" s="125" t="s">
        <v>377</v>
      </c>
      <c r="AX10" s="125" t="s">
        <v>376</v>
      </c>
      <c r="AY10" s="125" t="s">
        <v>377</v>
      </c>
      <c r="AZ10" s="125" t="s">
        <v>376</v>
      </c>
      <c r="BA10" s="125" t="s">
        <v>377</v>
      </c>
      <c r="BB10" s="125" t="s">
        <v>376</v>
      </c>
      <c r="BC10" s="125" t="s">
        <v>377</v>
      </c>
      <c r="BD10" s="125" t="s">
        <v>376</v>
      </c>
      <c r="BE10" s="125" t="s">
        <v>377</v>
      </c>
      <c r="BF10" s="125" t="s">
        <v>376</v>
      </c>
      <c r="BG10" s="125" t="s">
        <v>377</v>
      </c>
      <c r="BH10" s="125" t="s">
        <v>376</v>
      </c>
      <c r="BI10" s="125" t="s">
        <v>377</v>
      </c>
      <c r="BJ10" s="125" t="s">
        <v>376</v>
      </c>
      <c r="BK10" s="125" t="s">
        <v>377</v>
      </c>
      <c r="BL10" s="125" t="s">
        <v>376</v>
      </c>
      <c r="BM10" s="125" t="s">
        <v>377</v>
      </c>
      <c r="BN10" s="125" t="s">
        <v>376</v>
      </c>
      <c r="BO10" s="125" t="s">
        <v>377</v>
      </c>
      <c r="BP10" s="205" t="s">
        <v>397</v>
      </c>
      <c r="BQ10" s="205" t="s">
        <v>398</v>
      </c>
      <c r="BR10" s="205" t="s">
        <v>399</v>
      </c>
      <c r="BS10" s="205" t="s">
        <v>307</v>
      </c>
      <c r="BT10" s="206" t="s">
        <v>400</v>
      </c>
      <c r="BU10" s="205" t="s">
        <v>306</v>
      </c>
      <c r="BV10" s="203" t="s">
        <v>391</v>
      </c>
      <c r="BW10" s="204" t="s">
        <v>392</v>
      </c>
      <c r="BX10" s="203" t="s">
        <v>393</v>
      </c>
      <c r="BY10" s="203" t="s">
        <v>394</v>
      </c>
      <c r="BZ10" s="203" t="s">
        <v>395</v>
      </c>
      <c r="CA10" s="203" t="s">
        <v>396</v>
      </c>
    </row>
    <row r="11" spans="1:79" ht="15">
      <c r="A11" s="162" t="s">
        <v>93</v>
      </c>
      <c r="B11" s="162"/>
      <c r="C11" s="223">
        <v>0</v>
      </c>
      <c r="D11" s="231">
        <v>0</v>
      </c>
      <c r="E11" s="231"/>
      <c r="F11" s="231">
        <v>0</v>
      </c>
      <c r="G11" s="231"/>
      <c r="H11" s="231">
        <v>0</v>
      </c>
      <c r="I11" s="231"/>
      <c r="J11" s="231">
        <v>0</v>
      </c>
      <c r="K11" s="162"/>
      <c r="L11" s="162">
        <v>0</v>
      </c>
      <c r="M11" s="162"/>
      <c r="N11" s="162">
        <v>0</v>
      </c>
      <c r="O11" s="163"/>
      <c r="P11" s="163">
        <v>0</v>
      </c>
      <c r="Q11" s="163"/>
      <c r="R11" s="163">
        <v>0</v>
      </c>
      <c r="S11" s="163"/>
      <c r="T11" s="163">
        <v>0</v>
      </c>
      <c r="U11" s="163"/>
      <c r="V11" s="163">
        <v>0</v>
      </c>
      <c r="W11" s="163"/>
      <c r="X11" s="163">
        <v>0</v>
      </c>
      <c r="Y11" s="163"/>
      <c r="Z11" s="209">
        <f>B11+D11+F11+H11+J11+L11+N11+P11+R11+T11+V11+X11</f>
        <v>0</v>
      </c>
      <c r="AA11" s="225">
        <f>C11+E11+G11+I11+K11+M11+O11+Q11+S11+U11+W11+Y11</f>
        <v>0</v>
      </c>
      <c r="AB11" s="207"/>
      <c r="AC11" s="207"/>
      <c r="AD11" s="207"/>
      <c r="AE11" s="207"/>
      <c r="AF11" s="207"/>
      <c r="AG11" s="165"/>
      <c r="AH11" s="165"/>
      <c r="AI11" s="165"/>
      <c r="AJ11" s="165"/>
      <c r="AK11" s="165"/>
      <c r="AL11" s="165"/>
      <c r="AM11" s="166"/>
      <c r="AO11" s="162" t="s">
        <v>93</v>
      </c>
      <c r="AP11" s="162"/>
      <c r="AQ11" s="262">
        <v>0</v>
      </c>
      <c r="AR11" s="162">
        <v>0</v>
      </c>
      <c r="AS11" s="162"/>
      <c r="AT11" s="162"/>
      <c r="AU11" s="162"/>
      <c r="AV11" s="162"/>
      <c r="AW11" s="162"/>
      <c r="AX11" s="162"/>
      <c r="AY11" s="162"/>
      <c r="AZ11" s="162"/>
      <c r="BA11" s="162"/>
      <c r="BB11" s="162"/>
      <c r="BC11" s="163"/>
      <c r="BD11" s="163"/>
      <c r="BE11" s="163"/>
      <c r="BF11" s="163"/>
      <c r="BG11" s="163"/>
      <c r="BH11" s="163"/>
      <c r="BI11" s="163"/>
      <c r="BJ11" s="163"/>
      <c r="BK11" s="163"/>
      <c r="BL11" s="163"/>
      <c r="BM11" s="163"/>
      <c r="BN11" s="209">
        <f>AP11+AR11+AT11+AV11+AX11+AZ11+BB11+BD11+BF11+BH11+BJ11+BL11</f>
        <v>0</v>
      </c>
      <c r="BO11" s="225">
        <f>AQ11+AS11+AU11+AW11+AY11+BA11+BC11+BE11+BG11+BI11+BK11+BM11</f>
        <v>0</v>
      </c>
      <c r="BP11" s="165"/>
      <c r="BQ11" s="165"/>
      <c r="BR11" s="165"/>
      <c r="BS11" s="165"/>
      <c r="BT11" s="165"/>
      <c r="BU11" s="165"/>
      <c r="BV11" s="165"/>
      <c r="BW11" s="165"/>
      <c r="BX11" s="165"/>
      <c r="BY11" s="165"/>
      <c r="BZ11" s="165"/>
      <c r="CA11" s="166"/>
    </row>
    <row r="12" spans="1:79" ht="15">
      <c r="A12" s="162" t="s">
        <v>94</v>
      </c>
      <c r="B12" s="162"/>
      <c r="C12" s="223">
        <v>67581800</v>
      </c>
      <c r="D12" s="232">
        <v>1</v>
      </c>
      <c r="E12" s="231"/>
      <c r="F12" s="232">
        <v>1</v>
      </c>
      <c r="G12" s="231"/>
      <c r="H12" s="232">
        <v>1</v>
      </c>
      <c r="I12" s="231"/>
      <c r="J12" s="232">
        <v>1</v>
      </c>
      <c r="K12" s="162"/>
      <c r="L12" s="163">
        <v>1</v>
      </c>
      <c r="M12" s="162"/>
      <c r="N12" s="163">
        <v>1</v>
      </c>
      <c r="O12" s="163"/>
      <c r="P12" s="163">
        <v>1</v>
      </c>
      <c r="Q12" s="163"/>
      <c r="R12" s="163">
        <v>1</v>
      </c>
      <c r="S12" s="163"/>
      <c r="T12" s="163">
        <v>1</v>
      </c>
      <c r="U12" s="163"/>
      <c r="V12" s="163">
        <v>1</v>
      </c>
      <c r="W12" s="163"/>
      <c r="X12" s="163">
        <v>1</v>
      </c>
      <c r="Y12" s="163"/>
      <c r="Z12" s="209">
        <v>1</v>
      </c>
      <c r="AA12" s="225">
        <f aca="true" t="shared" si="0" ref="AA12:AA31">C12+E12+G12+I12+K12+M12+O12+Q12+S12+U12+W12+Y12</f>
        <v>67581800</v>
      </c>
      <c r="AB12" s="207"/>
      <c r="AC12" s="207"/>
      <c r="AD12" s="207"/>
      <c r="AE12" s="207"/>
      <c r="AF12" s="207"/>
      <c r="AG12" s="208"/>
      <c r="AH12" s="165"/>
      <c r="AI12" s="165"/>
      <c r="AJ12" s="165"/>
      <c r="AK12" s="165"/>
      <c r="AL12" s="165"/>
      <c r="AM12" s="165"/>
      <c r="AO12" s="162" t="s">
        <v>94</v>
      </c>
      <c r="AP12" s="162"/>
      <c r="AQ12" s="262">
        <v>67581800</v>
      </c>
      <c r="AR12" s="162">
        <v>1</v>
      </c>
      <c r="AS12" s="162"/>
      <c r="AT12" s="162"/>
      <c r="AU12" s="162"/>
      <c r="AV12" s="162"/>
      <c r="AW12" s="162"/>
      <c r="AX12" s="162"/>
      <c r="AY12" s="162"/>
      <c r="AZ12" s="162"/>
      <c r="BA12" s="162"/>
      <c r="BB12" s="162"/>
      <c r="BC12" s="163"/>
      <c r="BD12" s="163"/>
      <c r="BE12" s="163"/>
      <c r="BF12" s="163"/>
      <c r="BG12" s="163"/>
      <c r="BH12" s="163"/>
      <c r="BI12" s="163"/>
      <c r="BJ12" s="163"/>
      <c r="BK12" s="163"/>
      <c r="BL12" s="163"/>
      <c r="BM12" s="163"/>
      <c r="BN12" s="209">
        <v>1</v>
      </c>
      <c r="BO12" s="225">
        <f aca="true" t="shared" si="1" ref="BO12:BO31">AQ12+AS12+AU12+AW12+AY12+BA12+BC12+BE12+BG12+BI12+BK12+BM12</f>
        <v>67581800</v>
      </c>
      <c r="BP12" s="165"/>
      <c r="BQ12" s="165"/>
      <c r="BR12" s="165"/>
      <c r="BS12" s="165"/>
      <c r="BT12" s="165"/>
      <c r="BU12" s="165"/>
      <c r="BV12" s="165"/>
      <c r="BW12" s="165"/>
      <c r="BX12" s="165"/>
      <c r="BY12" s="165"/>
      <c r="BZ12" s="165"/>
      <c r="CA12" s="165"/>
    </row>
    <row r="13" spans="1:79" ht="15">
      <c r="A13" s="162" t="s">
        <v>95</v>
      </c>
      <c r="B13" s="162"/>
      <c r="C13" s="223">
        <v>67581800</v>
      </c>
      <c r="D13" s="232">
        <v>1</v>
      </c>
      <c r="E13" s="231"/>
      <c r="F13" s="232">
        <v>1</v>
      </c>
      <c r="G13" s="231"/>
      <c r="H13" s="232">
        <v>1</v>
      </c>
      <c r="I13" s="231"/>
      <c r="J13" s="232">
        <v>1</v>
      </c>
      <c r="K13" s="162"/>
      <c r="L13" s="163">
        <v>1</v>
      </c>
      <c r="M13" s="162"/>
      <c r="N13" s="163">
        <v>1</v>
      </c>
      <c r="O13" s="163"/>
      <c r="P13" s="163">
        <v>1</v>
      </c>
      <c r="Q13" s="163"/>
      <c r="R13" s="163">
        <v>1</v>
      </c>
      <c r="S13" s="163"/>
      <c r="T13" s="163">
        <v>1</v>
      </c>
      <c r="U13" s="163"/>
      <c r="V13" s="163">
        <v>1</v>
      </c>
      <c r="W13" s="163"/>
      <c r="X13" s="163">
        <v>1</v>
      </c>
      <c r="Y13" s="163"/>
      <c r="Z13" s="209">
        <v>1</v>
      </c>
      <c r="AA13" s="225">
        <f t="shared" si="0"/>
        <v>67581800</v>
      </c>
      <c r="AB13" s="207"/>
      <c r="AC13" s="207"/>
      <c r="AD13" s="207"/>
      <c r="AE13" s="207"/>
      <c r="AF13" s="207"/>
      <c r="AG13" s="208"/>
      <c r="AH13" s="165"/>
      <c r="AI13" s="165"/>
      <c r="AJ13" s="165"/>
      <c r="AK13" s="165"/>
      <c r="AL13" s="165"/>
      <c r="AM13" s="165"/>
      <c r="AO13" s="162" t="s">
        <v>95</v>
      </c>
      <c r="AP13" s="162"/>
      <c r="AQ13" s="262">
        <v>67581800</v>
      </c>
      <c r="AR13" s="162">
        <v>1</v>
      </c>
      <c r="AS13" s="162"/>
      <c r="AT13" s="162"/>
      <c r="AU13" s="162"/>
      <c r="AV13" s="162"/>
      <c r="AW13" s="162"/>
      <c r="AX13" s="162"/>
      <c r="AY13" s="162"/>
      <c r="AZ13" s="162"/>
      <c r="BA13" s="162"/>
      <c r="BB13" s="162"/>
      <c r="BC13" s="163"/>
      <c r="BD13" s="163"/>
      <c r="BE13" s="163"/>
      <c r="BF13" s="163"/>
      <c r="BG13" s="163"/>
      <c r="BH13" s="163"/>
      <c r="BI13" s="163"/>
      <c r="BJ13" s="163"/>
      <c r="BK13" s="163"/>
      <c r="BL13" s="163"/>
      <c r="BM13" s="163"/>
      <c r="BN13" s="209">
        <v>1</v>
      </c>
      <c r="BO13" s="225">
        <f t="shared" si="1"/>
        <v>67581800</v>
      </c>
      <c r="BP13" s="165"/>
      <c r="BQ13" s="165"/>
      <c r="BR13" s="165"/>
      <c r="BS13" s="165"/>
      <c r="BT13" s="165"/>
      <c r="BU13" s="165"/>
      <c r="BV13" s="165"/>
      <c r="BW13" s="165"/>
      <c r="BX13" s="165"/>
      <c r="BY13" s="165"/>
      <c r="BZ13" s="165"/>
      <c r="CA13" s="165"/>
    </row>
    <row r="14" spans="1:79" ht="15">
      <c r="A14" s="162" t="s">
        <v>96</v>
      </c>
      <c r="B14" s="162"/>
      <c r="C14" s="223">
        <v>67581800</v>
      </c>
      <c r="D14" s="232">
        <v>1</v>
      </c>
      <c r="E14" s="231"/>
      <c r="F14" s="232">
        <v>1</v>
      </c>
      <c r="G14" s="231"/>
      <c r="H14" s="232">
        <v>1</v>
      </c>
      <c r="I14" s="231"/>
      <c r="J14" s="232">
        <v>1</v>
      </c>
      <c r="K14" s="162"/>
      <c r="L14" s="163">
        <v>1</v>
      </c>
      <c r="M14" s="162"/>
      <c r="N14" s="163">
        <v>1</v>
      </c>
      <c r="O14" s="163"/>
      <c r="P14" s="163">
        <v>1</v>
      </c>
      <c r="Q14" s="163"/>
      <c r="R14" s="163">
        <v>1</v>
      </c>
      <c r="S14" s="163"/>
      <c r="T14" s="163">
        <v>1</v>
      </c>
      <c r="U14" s="163"/>
      <c r="V14" s="163">
        <v>1</v>
      </c>
      <c r="W14" s="163"/>
      <c r="X14" s="163">
        <v>1</v>
      </c>
      <c r="Y14" s="163"/>
      <c r="Z14" s="209">
        <v>1</v>
      </c>
      <c r="AA14" s="225">
        <f t="shared" si="0"/>
        <v>67581800</v>
      </c>
      <c r="AB14" s="207"/>
      <c r="AC14" s="207"/>
      <c r="AD14" s="207"/>
      <c r="AE14" s="207"/>
      <c r="AF14" s="207"/>
      <c r="AG14" s="208"/>
      <c r="AH14" s="165"/>
      <c r="AI14" s="165"/>
      <c r="AJ14" s="165"/>
      <c r="AK14" s="165"/>
      <c r="AL14" s="165"/>
      <c r="AM14" s="165"/>
      <c r="AO14" s="162" t="s">
        <v>96</v>
      </c>
      <c r="AP14" s="162"/>
      <c r="AQ14" s="262">
        <v>67581800</v>
      </c>
      <c r="AR14" s="162">
        <v>1</v>
      </c>
      <c r="AS14" s="162"/>
      <c r="AT14" s="162"/>
      <c r="AU14" s="162"/>
      <c r="AV14" s="162"/>
      <c r="AW14" s="162"/>
      <c r="AX14" s="162"/>
      <c r="AY14" s="162"/>
      <c r="AZ14" s="162"/>
      <c r="BA14" s="162"/>
      <c r="BB14" s="162"/>
      <c r="BC14" s="163"/>
      <c r="BD14" s="163"/>
      <c r="BE14" s="163"/>
      <c r="BF14" s="163"/>
      <c r="BG14" s="163"/>
      <c r="BH14" s="163"/>
      <c r="BI14" s="163"/>
      <c r="BJ14" s="163"/>
      <c r="BK14" s="163"/>
      <c r="BL14" s="163"/>
      <c r="BM14" s="163"/>
      <c r="BN14" s="209">
        <v>1</v>
      </c>
      <c r="BO14" s="225">
        <f t="shared" si="1"/>
        <v>67581800</v>
      </c>
      <c r="BP14" s="165"/>
      <c r="BQ14" s="165"/>
      <c r="BR14" s="165"/>
      <c r="BS14" s="165"/>
      <c r="BT14" s="165"/>
      <c r="BU14" s="165"/>
      <c r="BV14" s="165"/>
      <c r="BW14" s="165"/>
      <c r="BX14" s="165"/>
      <c r="BY14" s="165"/>
      <c r="BZ14" s="165"/>
      <c r="CA14" s="165"/>
    </row>
    <row r="15" spans="1:79" ht="15">
      <c r="A15" s="162" t="s">
        <v>97</v>
      </c>
      <c r="B15" s="162"/>
      <c r="C15" s="223">
        <v>67581800</v>
      </c>
      <c r="D15" s="232">
        <v>1</v>
      </c>
      <c r="E15" s="231"/>
      <c r="F15" s="232">
        <v>1</v>
      </c>
      <c r="G15" s="231"/>
      <c r="H15" s="232">
        <v>1</v>
      </c>
      <c r="I15" s="231"/>
      <c r="J15" s="232">
        <v>1</v>
      </c>
      <c r="K15" s="162"/>
      <c r="L15" s="163">
        <v>1</v>
      </c>
      <c r="M15" s="162"/>
      <c r="N15" s="163">
        <v>1</v>
      </c>
      <c r="O15" s="163"/>
      <c r="P15" s="163">
        <v>1</v>
      </c>
      <c r="Q15" s="163"/>
      <c r="R15" s="163">
        <v>1</v>
      </c>
      <c r="S15" s="163"/>
      <c r="T15" s="163">
        <v>1</v>
      </c>
      <c r="U15" s="163"/>
      <c r="V15" s="163">
        <v>1</v>
      </c>
      <c r="W15" s="163"/>
      <c r="X15" s="163">
        <v>1</v>
      </c>
      <c r="Y15" s="163"/>
      <c r="Z15" s="209">
        <v>1</v>
      </c>
      <c r="AA15" s="225">
        <f t="shared" si="0"/>
        <v>67581800</v>
      </c>
      <c r="AB15" s="207"/>
      <c r="AC15" s="207"/>
      <c r="AD15" s="207"/>
      <c r="AE15" s="207"/>
      <c r="AF15" s="207"/>
      <c r="AG15" s="208"/>
      <c r="AH15" s="165"/>
      <c r="AI15" s="165"/>
      <c r="AJ15" s="165"/>
      <c r="AK15" s="165"/>
      <c r="AL15" s="165"/>
      <c r="AM15" s="165"/>
      <c r="AO15" s="162" t="s">
        <v>97</v>
      </c>
      <c r="AP15" s="162"/>
      <c r="AQ15" s="262">
        <v>67581800</v>
      </c>
      <c r="AR15" s="162">
        <v>1</v>
      </c>
      <c r="AS15" s="162"/>
      <c r="AT15" s="162"/>
      <c r="AU15" s="162"/>
      <c r="AV15" s="162"/>
      <c r="AW15" s="162"/>
      <c r="AX15" s="162"/>
      <c r="AY15" s="162"/>
      <c r="AZ15" s="162"/>
      <c r="BA15" s="162"/>
      <c r="BB15" s="162"/>
      <c r="BC15" s="163"/>
      <c r="BD15" s="163"/>
      <c r="BE15" s="163"/>
      <c r="BF15" s="163"/>
      <c r="BG15" s="163"/>
      <c r="BH15" s="163"/>
      <c r="BI15" s="163"/>
      <c r="BJ15" s="163"/>
      <c r="BK15" s="163"/>
      <c r="BL15" s="163"/>
      <c r="BM15" s="163"/>
      <c r="BN15" s="209">
        <v>1</v>
      </c>
      <c r="BO15" s="225">
        <f t="shared" si="1"/>
        <v>67581800</v>
      </c>
      <c r="BP15" s="165"/>
      <c r="BQ15" s="165"/>
      <c r="BR15" s="165"/>
      <c r="BS15" s="165"/>
      <c r="BT15" s="165"/>
      <c r="BU15" s="165"/>
      <c r="BV15" s="165"/>
      <c r="BW15" s="165"/>
      <c r="BX15" s="165"/>
      <c r="BY15" s="165"/>
      <c r="BZ15" s="165"/>
      <c r="CA15" s="165"/>
    </row>
    <row r="16" spans="1:79" ht="15">
      <c r="A16" s="162" t="s">
        <v>98</v>
      </c>
      <c r="B16" s="162"/>
      <c r="C16" s="223">
        <v>67581800</v>
      </c>
      <c r="D16" s="232">
        <v>1</v>
      </c>
      <c r="E16" s="231"/>
      <c r="F16" s="232">
        <v>1</v>
      </c>
      <c r="G16" s="231"/>
      <c r="H16" s="232">
        <v>1</v>
      </c>
      <c r="I16" s="231"/>
      <c r="J16" s="232">
        <v>1</v>
      </c>
      <c r="K16" s="162"/>
      <c r="L16" s="163">
        <v>1</v>
      </c>
      <c r="M16" s="162"/>
      <c r="N16" s="163">
        <v>1</v>
      </c>
      <c r="O16" s="163"/>
      <c r="P16" s="163">
        <v>1</v>
      </c>
      <c r="Q16" s="163"/>
      <c r="R16" s="163">
        <v>1</v>
      </c>
      <c r="S16" s="163"/>
      <c r="T16" s="163">
        <v>1</v>
      </c>
      <c r="U16" s="163"/>
      <c r="V16" s="163">
        <v>1</v>
      </c>
      <c r="W16" s="163"/>
      <c r="X16" s="163">
        <v>1</v>
      </c>
      <c r="Y16" s="163"/>
      <c r="Z16" s="209">
        <v>1</v>
      </c>
      <c r="AA16" s="225">
        <f t="shared" si="0"/>
        <v>67581800</v>
      </c>
      <c r="AB16" s="207"/>
      <c r="AC16" s="207"/>
      <c r="AD16" s="207"/>
      <c r="AE16" s="207"/>
      <c r="AF16" s="207"/>
      <c r="AG16" s="208"/>
      <c r="AH16" s="165"/>
      <c r="AI16" s="165"/>
      <c r="AJ16" s="165"/>
      <c r="AK16" s="165"/>
      <c r="AL16" s="165"/>
      <c r="AM16" s="165"/>
      <c r="AO16" s="162" t="s">
        <v>98</v>
      </c>
      <c r="AP16" s="162"/>
      <c r="AQ16" s="262">
        <v>67581800</v>
      </c>
      <c r="AR16" s="162">
        <v>1</v>
      </c>
      <c r="AS16" s="162"/>
      <c r="AT16" s="162"/>
      <c r="AU16" s="162"/>
      <c r="AV16" s="162"/>
      <c r="AW16" s="162"/>
      <c r="AX16" s="162"/>
      <c r="AY16" s="162"/>
      <c r="AZ16" s="162"/>
      <c r="BA16" s="162"/>
      <c r="BB16" s="162"/>
      <c r="BC16" s="163"/>
      <c r="BD16" s="163"/>
      <c r="BE16" s="163"/>
      <c r="BF16" s="163"/>
      <c r="BG16" s="163"/>
      <c r="BH16" s="163"/>
      <c r="BI16" s="163"/>
      <c r="BJ16" s="163"/>
      <c r="BK16" s="163"/>
      <c r="BL16" s="163"/>
      <c r="BM16" s="163"/>
      <c r="BN16" s="209">
        <v>1</v>
      </c>
      <c r="BO16" s="225">
        <f t="shared" si="1"/>
        <v>67581800</v>
      </c>
      <c r="BP16" s="165"/>
      <c r="BQ16" s="165"/>
      <c r="BR16" s="165"/>
      <c r="BS16" s="165"/>
      <c r="BT16" s="165"/>
      <c r="BU16" s="165"/>
      <c r="BV16" s="165"/>
      <c r="BW16" s="165"/>
      <c r="BX16" s="165"/>
      <c r="BY16" s="165"/>
      <c r="BZ16" s="165"/>
      <c r="CA16" s="165"/>
    </row>
    <row r="17" spans="1:79" ht="15">
      <c r="A17" s="162" t="s">
        <v>99</v>
      </c>
      <c r="B17" s="162"/>
      <c r="C17" s="223">
        <v>67581800</v>
      </c>
      <c r="D17" s="232">
        <v>1</v>
      </c>
      <c r="E17" s="231"/>
      <c r="F17" s="232">
        <v>1</v>
      </c>
      <c r="G17" s="231"/>
      <c r="H17" s="232">
        <v>1</v>
      </c>
      <c r="I17" s="231"/>
      <c r="J17" s="232">
        <v>1</v>
      </c>
      <c r="K17" s="162"/>
      <c r="L17" s="163">
        <v>1</v>
      </c>
      <c r="M17" s="162"/>
      <c r="N17" s="163">
        <v>1</v>
      </c>
      <c r="O17" s="163"/>
      <c r="P17" s="163">
        <v>1</v>
      </c>
      <c r="Q17" s="163"/>
      <c r="R17" s="163">
        <v>1</v>
      </c>
      <c r="S17" s="163"/>
      <c r="T17" s="163">
        <v>1</v>
      </c>
      <c r="U17" s="163"/>
      <c r="V17" s="163">
        <v>1</v>
      </c>
      <c r="W17" s="163"/>
      <c r="X17" s="163">
        <v>1</v>
      </c>
      <c r="Y17" s="163"/>
      <c r="Z17" s="209">
        <v>1</v>
      </c>
      <c r="AA17" s="225">
        <f t="shared" si="0"/>
        <v>67581800</v>
      </c>
      <c r="AB17" s="207"/>
      <c r="AC17" s="207"/>
      <c r="AD17" s="207"/>
      <c r="AE17" s="207"/>
      <c r="AF17" s="207"/>
      <c r="AG17" s="208"/>
      <c r="AH17" s="165"/>
      <c r="AI17" s="165"/>
      <c r="AJ17" s="165"/>
      <c r="AK17" s="165"/>
      <c r="AL17" s="165"/>
      <c r="AM17" s="165"/>
      <c r="AO17" s="162" t="s">
        <v>99</v>
      </c>
      <c r="AP17" s="162"/>
      <c r="AQ17" s="262">
        <v>67581800</v>
      </c>
      <c r="AR17" s="162">
        <v>1</v>
      </c>
      <c r="AS17" s="162"/>
      <c r="AT17" s="162"/>
      <c r="AU17" s="162"/>
      <c r="AV17" s="162"/>
      <c r="AW17" s="162"/>
      <c r="AX17" s="162"/>
      <c r="AY17" s="162"/>
      <c r="AZ17" s="162"/>
      <c r="BA17" s="162"/>
      <c r="BB17" s="162"/>
      <c r="BC17" s="163"/>
      <c r="BD17" s="163"/>
      <c r="BE17" s="163"/>
      <c r="BF17" s="163"/>
      <c r="BG17" s="163"/>
      <c r="BH17" s="163"/>
      <c r="BI17" s="163"/>
      <c r="BJ17" s="163"/>
      <c r="BK17" s="163"/>
      <c r="BL17" s="163"/>
      <c r="BM17" s="163"/>
      <c r="BN17" s="209">
        <v>1</v>
      </c>
      <c r="BO17" s="225">
        <f t="shared" si="1"/>
        <v>67581800</v>
      </c>
      <c r="BP17" s="165"/>
      <c r="BQ17" s="165"/>
      <c r="BR17" s="165"/>
      <c r="BS17" s="165"/>
      <c r="BT17" s="165"/>
      <c r="BU17" s="165"/>
      <c r="BV17" s="165"/>
      <c r="BW17" s="165"/>
      <c r="BX17" s="165"/>
      <c r="BY17" s="165"/>
      <c r="BZ17" s="165"/>
      <c r="CA17" s="165"/>
    </row>
    <row r="18" spans="1:79" ht="15">
      <c r="A18" s="162" t="s">
        <v>100</v>
      </c>
      <c r="B18" s="162"/>
      <c r="C18" s="223">
        <v>67581800</v>
      </c>
      <c r="D18" s="232">
        <v>1</v>
      </c>
      <c r="E18" s="231"/>
      <c r="F18" s="232">
        <v>1</v>
      </c>
      <c r="G18" s="231"/>
      <c r="H18" s="232">
        <v>1</v>
      </c>
      <c r="I18" s="231"/>
      <c r="J18" s="232">
        <v>1</v>
      </c>
      <c r="K18" s="162"/>
      <c r="L18" s="163">
        <v>1</v>
      </c>
      <c r="M18" s="162"/>
      <c r="N18" s="163">
        <v>1</v>
      </c>
      <c r="O18" s="163"/>
      <c r="P18" s="163">
        <v>1</v>
      </c>
      <c r="Q18" s="163"/>
      <c r="R18" s="163">
        <v>1</v>
      </c>
      <c r="S18" s="163"/>
      <c r="T18" s="163">
        <v>1</v>
      </c>
      <c r="U18" s="163"/>
      <c r="V18" s="163">
        <v>1</v>
      </c>
      <c r="W18" s="163"/>
      <c r="X18" s="163">
        <v>1</v>
      </c>
      <c r="Y18" s="163"/>
      <c r="Z18" s="209">
        <v>1</v>
      </c>
      <c r="AA18" s="225">
        <f t="shared" si="0"/>
        <v>67581800</v>
      </c>
      <c r="AB18" s="207"/>
      <c r="AC18" s="207"/>
      <c r="AD18" s="207"/>
      <c r="AE18" s="207"/>
      <c r="AF18" s="207"/>
      <c r="AG18" s="208"/>
      <c r="AH18" s="165"/>
      <c r="AI18" s="165"/>
      <c r="AJ18" s="165"/>
      <c r="AK18" s="165"/>
      <c r="AL18" s="165"/>
      <c r="AM18" s="165"/>
      <c r="AO18" s="162" t="s">
        <v>100</v>
      </c>
      <c r="AP18" s="162"/>
      <c r="AQ18" s="262">
        <v>67581800</v>
      </c>
      <c r="AR18" s="162">
        <v>1</v>
      </c>
      <c r="AS18" s="162"/>
      <c r="AT18" s="162"/>
      <c r="AU18" s="162"/>
      <c r="AV18" s="162"/>
      <c r="AW18" s="162"/>
      <c r="AX18" s="162"/>
      <c r="AY18" s="162"/>
      <c r="AZ18" s="162"/>
      <c r="BA18" s="162"/>
      <c r="BB18" s="162"/>
      <c r="BC18" s="163"/>
      <c r="BD18" s="163"/>
      <c r="BE18" s="163"/>
      <c r="BF18" s="163"/>
      <c r="BG18" s="163"/>
      <c r="BH18" s="163"/>
      <c r="BI18" s="163"/>
      <c r="BJ18" s="163"/>
      <c r="BK18" s="163"/>
      <c r="BL18" s="163"/>
      <c r="BM18" s="163"/>
      <c r="BN18" s="209">
        <v>1</v>
      </c>
      <c r="BO18" s="225">
        <f t="shared" si="1"/>
        <v>67581800</v>
      </c>
      <c r="BP18" s="165"/>
      <c r="BQ18" s="165"/>
      <c r="BR18" s="165"/>
      <c r="BS18" s="165"/>
      <c r="BT18" s="165"/>
      <c r="BU18" s="165"/>
      <c r="BV18" s="165"/>
      <c r="BW18" s="165"/>
      <c r="BX18" s="165"/>
      <c r="BY18" s="165"/>
      <c r="BZ18" s="165"/>
      <c r="CA18" s="165"/>
    </row>
    <row r="19" spans="1:79" ht="15">
      <c r="A19" s="162" t="s">
        <v>101</v>
      </c>
      <c r="B19" s="162"/>
      <c r="C19" s="223">
        <v>67581800</v>
      </c>
      <c r="D19" s="232">
        <v>1</v>
      </c>
      <c r="E19" s="231"/>
      <c r="F19" s="232">
        <v>1</v>
      </c>
      <c r="G19" s="231"/>
      <c r="H19" s="232">
        <v>1</v>
      </c>
      <c r="I19" s="231"/>
      <c r="J19" s="232">
        <v>1</v>
      </c>
      <c r="K19" s="162"/>
      <c r="L19" s="163">
        <v>1</v>
      </c>
      <c r="M19" s="162"/>
      <c r="N19" s="163">
        <v>1</v>
      </c>
      <c r="O19" s="163"/>
      <c r="P19" s="163">
        <v>1</v>
      </c>
      <c r="Q19" s="163"/>
      <c r="R19" s="163">
        <v>1</v>
      </c>
      <c r="S19" s="163"/>
      <c r="T19" s="163">
        <v>1</v>
      </c>
      <c r="U19" s="163"/>
      <c r="V19" s="163">
        <v>1</v>
      </c>
      <c r="W19" s="163"/>
      <c r="X19" s="163">
        <v>1</v>
      </c>
      <c r="Y19" s="163"/>
      <c r="Z19" s="209">
        <v>1</v>
      </c>
      <c r="AA19" s="225">
        <f t="shared" si="0"/>
        <v>67581800</v>
      </c>
      <c r="AB19" s="207"/>
      <c r="AC19" s="207"/>
      <c r="AD19" s="207"/>
      <c r="AE19" s="207"/>
      <c r="AF19" s="207"/>
      <c r="AG19" s="208"/>
      <c r="AH19" s="165"/>
      <c r="AI19" s="165"/>
      <c r="AJ19" s="165"/>
      <c r="AK19" s="165"/>
      <c r="AL19" s="165"/>
      <c r="AM19" s="165"/>
      <c r="AO19" s="162" t="s">
        <v>101</v>
      </c>
      <c r="AP19" s="162"/>
      <c r="AQ19" s="262">
        <v>67581800</v>
      </c>
      <c r="AR19" s="162">
        <v>1</v>
      </c>
      <c r="AS19" s="162"/>
      <c r="AT19" s="162"/>
      <c r="AU19" s="162"/>
      <c r="AV19" s="162"/>
      <c r="AW19" s="162"/>
      <c r="AX19" s="162"/>
      <c r="AY19" s="162"/>
      <c r="AZ19" s="162"/>
      <c r="BA19" s="162"/>
      <c r="BB19" s="162"/>
      <c r="BC19" s="163"/>
      <c r="BD19" s="163"/>
      <c r="BE19" s="163"/>
      <c r="BF19" s="163"/>
      <c r="BG19" s="163"/>
      <c r="BH19" s="163"/>
      <c r="BI19" s="163"/>
      <c r="BJ19" s="163"/>
      <c r="BK19" s="163"/>
      <c r="BL19" s="163"/>
      <c r="BM19" s="163"/>
      <c r="BN19" s="209">
        <v>1</v>
      </c>
      <c r="BO19" s="225">
        <f t="shared" si="1"/>
        <v>67581800</v>
      </c>
      <c r="BP19" s="165"/>
      <c r="BQ19" s="165"/>
      <c r="BR19" s="165"/>
      <c r="BS19" s="165"/>
      <c r="BT19" s="165"/>
      <c r="BU19" s="165"/>
      <c r="BV19" s="165"/>
      <c r="BW19" s="165"/>
      <c r="BX19" s="165"/>
      <c r="BY19" s="165"/>
      <c r="BZ19" s="165"/>
      <c r="CA19" s="165"/>
    </row>
    <row r="20" spans="1:79" ht="15">
      <c r="A20" s="162" t="s">
        <v>102</v>
      </c>
      <c r="B20" s="162"/>
      <c r="C20" s="223">
        <v>67581800</v>
      </c>
      <c r="D20" s="232">
        <v>1</v>
      </c>
      <c r="E20" s="231"/>
      <c r="F20" s="232">
        <v>1</v>
      </c>
      <c r="G20" s="231"/>
      <c r="H20" s="232">
        <v>1</v>
      </c>
      <c r="I20" s="231"/>
      <c r="J20" s="232">
        <v>1</v>
      </c>
      <c r="K20" s="162"/>
      <c r="L20" s="163">
        <v>1</v>
      </c>
      <c r="M20" s="162"/>
      <c r="N20" s="163">
        <v>1</v>
      </c>
      <c r="O20" s="163"/>
      <c r="P20" s="163">
        <v>1</v>
      </c>
      <c r="Q20" s="163"/>
      <c r="R20" s="163">
        <v>1</v>
      </c>
      <c r="S20" s="163"/>
      <c r="T20" s="163">
        <v>1</v>
      </c>
      <c r="U20" s="163"/>
      <c r="V20" s="163">
        <v>1</v>
      </c>
      <c r="W20" s="163"/>
      <c r="X20" s="163">
        <v>1</v>
      </c>
      <c r="Y20" s="163"/>
      <c r="Z20" s="209">
        <v>1</v>
      </c>
      <c r="AA20" s="225">
        <f t="shared" si="0"/>
        <v>67581800</v>
      </c>
      <c r="AB20" s="207"/>
      <c r="AC20" s="207"/>
      <c r="AD20" s="207"/>
      <c r="AE20" s="207"/>
      <c r="AF20" s="207"/>
      <c r="AG20" s="208"/>
      <c r="AH20" s="165"/>
      <c r="AI20" s="165"/>
      <c r="AJ20" s="165"/>
      <c r="AK20" s="165"/>
      <c r="AL20" s="165"/>
      <c r="AM20" s="165"/>
      <c r="AO20" s="162" t="s">
        <v>102</v>
      </c>
      <c r="AP20" s="162"/>
      <c r="AQ20" s="262">
        <v>67581800</v>
      </c>
      <c r="AR20" s="162">
        <v>1</v>
      </c>
      <c r="AS20" s="162"/>
      <c r="AT20" s="162"/>
      <c r="AU20" s="162"/>
      <c r="AV20" s="162"/>
      <c r="AW20" s="162"/>
      <c r="AX20" s="162"/>
      <c r="AY20" s="162"/>
      <c r="AZ20" s="162"/>
      <c r="BA20" s="162"/>
      <c r="BB20" s="162"/>
      <c r="BC20" s="163"/>
      <c r="BD20" s="163"/>
      <c r="BE20" s="163"/>
      <c r="BF20" s="163"/>
      <c r="BG20" s="163"/>
      <c r="BH20" s="163"/>
      <c r="BI20" s="163"/>
      <c r="BJ20" s="163"/>
      <c r="BK20" s="163"/>
      <c r="BL20" s="163"/>
      <c r="BM20" s="163"/>
      <c r="BN20" s="209">
        <v>1</v>
      </c>
      <c r="BO20" s="225">
        <f t="shared" si="1"/>
        <v>67581800</v>
      </c>
      <c r="BP20" s="165"/>
      <c r="BQ20" s="165"/>
      <c r="BR20" s="165"/>
      <c r="BS20" s="165"/>
      <c r="BT20" s="165"/>
      <c r="BU20" s="165"/>
      <c r="BV20" s="165"/>
      <c r="BW20" s="165"/>
      <c r="BX20" s="165"/>
      <c r="BY20" s="165"/>
      <c r="BZ20" s="165"/>
      <c r="CA20" s="165"/>
    </row>
    <row r="21" spans="1:79" ht="15">
      <c r="A21" s="162" t="s">
        <v>103</v>
      </c>
      <c r="B21" s="162"/>
      <c r="C21" s="223">
        <v>67581800</v>
      </c>
      <c r="D21" s="232">
        <v>1</v>
      </c>
      <c r="E21" s="231"/>
      <c r="F21" s="232">
        <v>1</v>
      </c>
      <c r="G21" s="231"/>
      <c r="H21" s="232">
        <v>1</v>
      </c>
      <c r="I21" s="231"/>
      <c r="J21" s="232">
        <v>1</v>
      </c>
      <c r="K21" s="162"/>
      <c r="L21" s="163">
        <v>1</v>
      </c>
      <c r="M21" s="162"/>
      <c r="N21" s="163">
        <v>1</v>
      </c>
      <c r="O21" s="163"/>
      <c r="P21" s="163">
        <v>1</v>
      </c>
      <c r="Q21" s="163"/>
      <c r="R21" s="163">
        <v>1</v>
      </c>
      <c r="S21" s="163"/>
      <c r="T21" s="163">
        <v>1</v>
      </c>
      <c r="U21" s="163"/>
      <c r="V21" s="163">
        <v>1</v>
      </c>
      <c r="W21" s="163"/>
      <c r="X21" s="163">
        <v>1</v>
      </c>
      <c r="Y21" s="163"/>
      <c r="Z21" s="209">
        <v>1</v>
      </c>
      <c r="AA21" s="225">
        <f t="shared" si="0"/>
        <v>67581800</v>
      </c>
      <c r="AB21" s="207"/>
      <c r="AC21" s="207"/>
      <c r="AD21" s="207"/>
      <c r="AE21" s="207"/>
      <c r="AF21" s="207"/>
      <c r="AG21" s="208"/>
      <c r="AH21" s="165"/>
      <c r="AI21" s="165"/>
      <c r="AJ21" s="165"/>
      <c r="AK21" s="165"/>
      <c r="AL21" s="165"/>
      <c r="AM21" s="165"/>
      <c r="AO21" s="162" t="s">
        <v>103</v>
      </c>
      <c r="AP21" s="162"/>
      <c r="AQ21" s="262">
        <v>67581800</v>
      </c>
      <c r="AR21" s="162">
        <v>1</v>
      </c>
      <c r="AS21" s="162"/>
      <c r="AT21" s="162"/>
      <c r="AU21" s="162"/>
      <c r="AV21" s="162"/>
      <c r="AW21" s="162"/>
      <c r="AX21" s="162"/>
      <c r="AY21" s="162"/>
      <c r="AZ21" s="162"/>
      <c r="BA21" s="162"/>
      <c r="BB21" s="162"/>
      <c r="BC21" s="163"/>
      <c r="BD21" s="163"/>
      <c r="BE21" s="163"/>
      <c r="BF21" s="163"/>
      <c r="BG21" s="163"/>
      <c r="BH21" s="163"/>
      <c r="BI21" s="163"/>
      <c r="BJ21" s="163"/>
      <c r="BK21" s="163"/>
      <c r="BL21" s="163"/>
      <c r="BM21" s="163"/>
      <c r="BN21" s="209">
        <v>1</v>
      </c>
      <c r="BO21" s="225">
        <f t="shared" si="1"/>
        <v>67581800</v>
      </c>
      <c r="BP21" s="165"/>
      <c r="BQ21" s="165"/>
      <c r="BR21" s="165"/>
      <c r="BS21" s="165"/>
      <c r="BT21" s="165"/>
      <c r="BU21" s="165"/>
      <c r="BV21" s="165"/>
      <c r="BW21" s="165"/>
      <c r="BX21" s="165"/>
      <c r="BY21" s="165"/>
      <c r="BZ21" s="165"/>
      <c r="CA21" s="165"/>
    </row>
    <row r="22" spans="1:79" ht="15">
      <c r="A22" s="162" t="s">
        <v>104</v>
      </c>
      <c r="B22" s="162"/>
      <c r="C22" s="223">
        <v>67581800</v>
      </c>
      <c r="D22" s="232">
        <v>1</v>
      </c>
      <c r="E22" s="231"/>
      <c r="F22" s="232">
        <v>1</v>
      </c>
      <c r="G22" s="231"/>
      <c r="H22" s="232">
        <v>1</v>
      </c>
      <c r="I22" s="231"/>
      <c r="J22" s="232">
        <v>1</v>
      </c>
      <c r="K22" s="162"/>
      <c r="L22" s="163">
        <v>1</v>
      </c>
      <c r="M22" s="162"/>
      <c r="N22" s="163">
        <v>1</v>
      </c>
      <c r="O22" s="163"/>
      <c r="P22" s="163">
        <v>1</v>
      </c>
      <c r="Q22" s="163"/>
      <c r="R22" s="163">
        <v>1</v>
      </c>
      <c r="S22" s="163"/>
      <c r="T22" s="163">
        <v>1</v>
      </c>
      <c r="U22" s="163"/>
      <c r="V22" s="163">
        <v>1</v>
      </c>
      <c r="W22" s="163"/>
      <c r="X22" s="163">
        <v>1</v>
      </c>
      <c r="Y22" s="163"/>
      <c r="Z22" s="209">
        <v>1</v>
      </c>
      <c r="AA22" s="225">
        <f t="shared" si="0"/>
        <v>67581800</v>
      </c>
      <c r="AB22" s="207"/>
      <c r="AC22" s="207"/>
      <c r="AD22" s="207"/>
      <c r="AE22" s="207"/>
      <c r="AF22" s="207"/>
      <c r="AG22" s="208"/>
      <c r="AH22" s="165"/>
      <c r="AI22" s="165"/>
      <c r="AJ22" s="165"/>
      <c r="AK22" s="165"/>
      <c r="AL22" s="165"/>
      <c r="AM22" s="165"/>
      <c r="AO22" s="162" t="s">
        <v>104</v>
      </c>
      <c r="AP22" s="162"/>
      <c r="AQ22" s="262">
        <v>67581800</v>
      </c>
      <c r="AR22" s="162">
        <v>1</v>
      </c>
      <c r="AS22" s="162"/>
      <c r="AT22" s="162"/>
      <c r="AU22" s="162"/>
      <c r="AV22" s="162"/>
      <c r="AW22" s="162"/>
      <c r="AX22" s="162"/>
      <c r="AY22" s="162"/>
      <c r="AZ22" s="162"/>
      <c r="BA22" s="162"/>
      <c r="BB22" s="162"/>
      <c r="BC22" s="163"/>
      <c r="BD22" s="163"/>
      <c r="BE22" s="163"/>
      <c r="BF22" s="163"/>
      <c r="BG22" s="163"/>
      <c r="BH22" s="163"/>
      <c r="BI22" s="163"/>
      <c r="BJ22" s="163"/>
      <c r="BK22" s="163"/>
      <c r="BL22" s="163"/>
      <c r="BM22" s="163"/>
      <c r="BN22" s="209">
        <v>1</v>
      </c>
      <c r="BO22" s="225">
        <f t="shared" si="1"/>
        <v>67581800</v>
      </c>
      <c r="BP22" s="165"/>
      <c r="BQ22" s="165"/>
      <c r="BR22" s="165"/>
      <c r="BS22" s="165"/>
      <c r="BT22" s="165"/>
      <c r="BU22" s="165"/>
      <c r="BV22" s="165"/>
      <c r="BW22" s="165"/>
      <c r="BX22" s="165"/>
      <c r="BY22" s="165"/>
      <c r="BZ22" s="165"/>
      <c r="CA22" s="165"/>
    </row>
    <row r="23" spans="1:79" ht="15">
      <c r="A23" s="162" t="s">
        <v>105</v>
      </c>
      <c r="B23" s="162"/>
      <c r="C23" s="223">
        <v>67581800</v>
      </c>
      <c r="D23" s="232">
        <v>1</v>
      </c>
      <c r="E23" s="231"/>
      <c r="F23" s="232">
        <v>1</v>
      </c>
      <c r="G23" s="231"/>
      <c r="H23" s="232">
        <v>1</v>
      </c>
      <c r="I23" s="231"/>
      <c r="J23" s="232">
        <v>1</v>
      </c>
      <c r="K23" s="162"/>
      <c r="L23" s="163">
        <v>1</v>
      </c>
      <c r="M23" s="162"/>
      <c r="N23" s="163">
        <v>1</v>
      </c>
      <c r="O23" s="163"/>
      <c r="P23" s="163">
        <v>1</v>
      </c>
      <c r="Q23" s="163"/>
      <c r="R23" s="163">
        <v>1</v>
      </c>
      <c r="S23" s="163"/>
      <c r="T23" s="163">
        <v>1</v>
      </c>
      <c r="U23" s="163"/>
      <c r="V23" s="163">
        <v>1</v>
      </c>
      <c r="W23" s="163"/>
      <c r="X23" s="163">
        <v>1</v>
      </c>
      <c r="Y23" s="163"/>
      <c r="Z23" s="209">
        <v>1</v>
      </c>
      <c r="AA23" s="225">
        <f t="shared" si="0"/>
        <v>67581800</v>
      </c>
      <c r="AB23" s="207"/>
      <c r="AC23" s="207"/>
      <c r="AD23" s="207"/>
      <c r="AE23" s="207"/>
      <c r="AF23" s="207"/>
      <c r="AG23" s="208"/>
      <c r="AH23" s="165"/>
      <c r="AI23" s="165"/>
      <c r="AJ23" s="165"/>
      <c r="AK23" s="165"/>
      <c r="AL23" s="165"/>
      <c r="AM23" s="165"/>
      <c r="AO23" s="162" t="s">
        <v>105</v>
      </c>
      <c r="AP23" s="162"/>
      <c r="AQ23" s="262">
        <v>67581800</v>
      </c>
      <c r="AR23" s="162">
        <v>1</v>
      </c>
      <c r="AS23" s="162"/>
      <c r="AT23" s="162"/>
      <c r="AU23" s="162"/>
      <c r="AV23" s="162"/>
      <c r="AW23" s="162"/>
      <c r="AX23" s="162"/>
      <c r="AY23" s="162"/>
      <c r="AZ23" s="162"/>
      <c r="BA23" s="162"/>
      <c r="BB23" s="162"/>
      <c r="BC23" s="163"/>
      <c r="BD23" s="163"/>
      <c r="BE23" s="163"/>
      <c r="BF23" s="163"/>
      <c r="BG23" s="163"/>
      <c r="BH23" s="163"/>
      <c r="BI23" s="163"/>
      <c r="BJ23" s="163"/>
      <c r="BK23" s="163"/>
      <c r="BL23" s="163"/>
      <c r="BM23" s="163"/>
      <c r="BN23" s="209">
        <v>1</v>
      </c>
      <c r="BO23" s="225">
        <f t="shared" si="1"/>
        <v>67581800</v>
      </c>
      <c r="BP23" s="165"/>
      <c r="BQ23" s="165"/>
      <c r="BR23" s="165"/>
      <c r="BS23" s="165"/>
      <c r="BT23" s="165"/>
      <c r="BU23" s="165"/>
      <c r="BV23" s="165"/>
      <c r="BW23" s="165"/>
      <c r="BX23" s="165"/>
      <c r="BY23" s="165"/>
      <c r="BZ23" s="165"/>
      <c r="CA23" s="165"/>
    </row>
    <row r="24" spans="1:79" ht="15">
      <c r="A24" s="162" t="s">
        <v>106</v>
      </c>
      <c r="B24" s="162"/>
      <c r="C24" s="223">
        <v>67581800</v>
      </c>
      <c r="D24" s="232">
        <v>1</v>
      </c>
      <c r="E24" s="231"/>
      <c r="F24" s="232">
        <v>1</v>
      </c>
      <c r="G24" s="231"/>
      <c r="H24" s="232">
        <v>1</v>
      </c>
      <c r="I24" s="231"/>
      <c r="J24" s="232">
        <v>1</v>
      </c>
      <c r="K24" s="162"/>
      <c r="L24" s="163">
        <v>1</v>
      </c>
      <c r="M24" s="162"/>
      <c r="N24" s="163">
        <v>1</v>
      </c>
      <c r="O24" s="163"/>
      <c r="P24" s="163">
        <v>1</v>
      </c>
      <c r="Q24" s="163"/>
      <c r="R24" s="163">
        <v>1</v>
      </c>
      <c r="S24" s="163"/>
      <c r="T24" s="163">
        <v>1</v>
      </c>
      <c r="U24" s="163"/>
      <c r="V24" s="163">
        <v>1</v>
      </c>
      <c r="W24" s="163"/>
      <c r="X24" s="163">
        <v>1</v>
      </c>
      <c r="Y24" s="163"/>
      <c r="Z24" s="209">
        <v>1</v>
      </c>
      <c r="AA24" s="225">
        <f t="shared" si="0"/>
        <v>67581800</v>
      </c>
      <c r="AB24" s="207"/>
      <c r="AC24" s="207"/>
      <c r="AD24" s="207"/>
      <c r="AE24" s="207"/>
      <c r="AF24" s="207"/>
      <c r="AG24" s="208"/>
      <c r="AH24" s="165"/>
      <c r="AI24" s="165"/>
      <c r="AJ24" s="165"/>
      <c r="AK24" s="165"/>
      <c r="AL24" s="165"/>
      <c r="AM24" s="165"/>
      <c r="AO24" s="162" t="s">
        <v>106</v>
      </c>
      <c r="AP24" s="162"/>
      <c r="AQ24" s="262">
        <v>67581800</v>
      </c>
      <c r="AR24" s="162">
        <v>1</v>
      </c>
      <c r="AS24" s="162"/>
      <c r="AT24" s="162"/>
      <c r="AU24" s="162"/>
      <c r="AV24" s="162"/>
      <c r="AW24" s="162"/>
      <c r="AX24" s="162"/>
      <c r="AY24" s="162"/>
      <c r="AZ24" s="162"/>
      <c r="BA24" s="162"/>
      <c r="BB24" s="162"/>
      <c r="BC24" s="163"/>
      <c r="BD24" s="163"/>
      <c r="BE24" s="163"/>
      <c r="BF24" s="163"/>
      <c r="BG24" s="163"/>
      <c r="BH24" s="163"/>
      <c r="BI24" s="163"/>
      <c r="BJ24" s="163"/>
      <c r="BK24" s="163"/>
      <c r="BL24" s="163"/>
      <c r="BM24" s="163"/>
      <c r="BN24" s="209">
        <v>1</v>
      </c>
      <c r="BO24" s="225">
        <f t="shared" si="1"/>
        <v>67581800</v>
      </c>
      <c r="BP24" s="165"/>
      <c r="BQ24" s="165"/>
      <c r="BR24" s="165"/>
      <c r="BS24" s="165"/>
      <c r="BT24" s="165"/>
      <c r="BU24" s="165"/>
      <c r="BV24" s="165"/>
      <c r="BW24" s="165"/>
      <c r="BX24" s="165"/>
      <c r="BY24" s="165"/>
      <c r="BZ24" s="165"/>
      <c r="CA24" s="165"/>
    </row>
    <row r="25" spans="1:79" ht="15">
      <c r="A25" s="162" t="s">
        <v>107</v>
      </c>
      <c r="B25" s="162"/>
      <c r="C25" s="223">
        <v>67581800</v>
      </c>
      <c r="D25" s="232">
        <v>1</v>
      </c>
      <c r="E25" s="231"/>
      <c r="F25" s="232">
        <v>1</v>
      </c>
      <c r="G25" s="231"/>
      <c r="H25" s="232">
        <v>1</v>
      </c>
      <c r="I25" s="231"/>
      <c r="J25" s="232">
        <v>1</v>
      </c>
      <c r="K25" s="162"/>
      <c r="L25" s="163">
        <v>1</v>
      </c>
      <c r="M25" s="162"/>
      <c r="N25" s="163">
        <v>1</v>
      </c>
      <c r="O25" s="163"/>
      <c r="P25" s="163">
        <v>1</v>
      </c>
      <c r="Q25" s="163"/>
      <c r="R25" s="163">
        <v>1</v>
      </c>
      <c r="S25" s="163"/>
      <c r="T25" s="163">
        <v>1</v>
      </c>
      <c r="U25" s="163"/>
      <c r="V25" s="163">
        <v>1</v>
      </c>
      <c r="W25" s="163"/>
      <c r="X25" s="163">
        <v>1</v>
      </c>
      <c r="Y25" s="163"/>
      <c r="Z25" s="209">
        <v>1</v>
      </c>
      <c r="AA25" s="225">
        <f t="shared" si="0"/>
        <v>67581800</v>
      </c>
      <c r="AB25" s="207"/>
      <c r="AC25" s="207"/>
      <c r="AD25" s="207"/>
      <c r="AE25" s="207"/>
      <c r="AF25" s="207"/>
      <c r="AG25" s="208"/>
      <c r="AH25" s="165"/>
      <c r="AI25" s="165"/>
      <c r="AJ25" s="165"/>
      <c r="AK25" s="165"/>
      <c r="AL25" s="165"/>
      <c r="AM25" s="165"/>
      <c r="AO25" s="162" t="s">
        <v>107</v>
      </c>
      <c r="AP25" s="162"/>
      <c r="AQ25" s="262">
        <v>67581800</v>
      </c>
      <c r="AR25" s="162">
        <v>1</v>
      </c>
      <c r="AS25" s="162"/>
      <c r="AT25" s="162"/>
      <c r="AU25" s="162"/>
      <c r="AV25" s="162"/>
      <c r="AW25" s="162"/>
      <c r="AX25" s="162"/>
      <c r="AY25" s="162"/>
      <c r="AZ25" s="162"/>
      <c r="BA25" s="162"/>
      <c r="BB25" s="162"/>
      <c r="BC25" s="163"/>
      <c r="BD25" s="163"/>
      <c r="BE25" s="163"/>
      <c r="BF25" s="163"/>
      <c r="BG25" s="163"/>
      <c r="BH25" s="163"/>
      <c r="BI25" s="163"/>
      <c r="BJ25" s="163"/>
      <c r="BK25" s="163"/>
      <c r="BL25" s="163"/>
      <c r="BM25" s="163"/>
      <c r="BN25" s="209">
        <v>1</v>
      </c>
      <c r="BO25" s="225">
        <f t="shared" si="1"/>
        <v>67581800</v>
      </c>
      <c r="BP25" s="165"/>
      <c r="BQ25" s="165"/>
      <c r="BR25" s="165"/>
      <c r="BS25" s="165"/>
      <c r="BT25" s="165"/>
      <c r="BU25" s="165"/>
      <c r="BV25" s="165"/>
      <c r="BW25" s="165"/>
      <c r="BX25" s="165"/>
      <c r="BY25" s="165"/>
      <c r="BZ25" s="165"/>
      <c r="CA25" s="165"/>
    </row>
    <row r="26" spans="1:79" ht="15">
      <c r="A26" s="162" t="s">
        <v>108</v>
      </c>
      <c r="B26" s="162"/>
      <c r="C26" s="223">
        <v>67581800</v>
      </c>
      <c r="D26" s="232">
        <v>1</v>
      </c>
      <c r="E26" s="231"/>
      <c r="F26" s="232">
        <v>1</v>
      </c>
      <c r="G26" s="231"/>
      <c r="H26" s="232">
        <v>1</v>
      </c>
      <c r="I26" s="231"/>
      <c r="J26" s="232">
        <v>1</v>
      </c>
      <c r="K26" s="162"/>
      <c r="L26" s="163">
        <v>1</v>
      </c>
      <c r="M26" s="162"/>
      <c r="N26" s="163">
        <v>1</v>
      </c>
      <c r="O26" s="163"/>
      <c r="P26" s="163">
        <v>1</v>
      </c>
      <c r="Q26" s="163"/>
      <c r="R26" s="163">
        <v>1</v>
      </c>
      <c r="S26" s="163"/>
      <c r="T26" s="163">
        <v>1</v>
      </c>
      <c r="U26" s="163"/>
      <c r="V26" s="163">
        <v>1</v>
      </c>
      <c r="W26" s="163"/>
      <c r="X26" s="163">
        <v>1</v>
      </c>
      <c r="Y26" s="163"/>
      <c r="Z26" s="209">
        <v>1</v>
      </c>
      <c r="AA26" s="225">
        <f t="shared" si="0"/>
        <v>67581800</v>
      </c>
      <c r="AB26" s="207"/>
      <c r="AC26" s="207"/>
      <c r="AD26" s="207"/>
      <c r="AE26" s="207"/>
      <c r="AF26" s="207"/>
      <c r="AG26" s="208"/>
      <c r="AH26" s="165"/>
      <c r="AI26" s="165"/>
      <c r="AJ26" s="165"/>
      <c r="AK26" s="165"/>
      <c r="AL26" s="165"/>
      <c r="AM26" s="165"/>
      <c r="AO26" s="162" t="s">
        <v>108</v>
      </c>
      <c r="AP26" s="162"/>
      <c r="AQ26" s="262">
        <v>67581800</v>
      </c>
      <c r="AR26" s="162">
        <v>1</v>
      </c>
      <c r="AS26" s="162"/>
      <c r="AT26" s="162"/>
      <c r="AU26" s="162"/>
      <c r="AV26" s="162"/>
      <c r="AW26" s="162"/>
      <c r="AX26" s="162"/>
      <c r="AY26" s="162"/>
      <c r="AZ26" s="162"/>
      <c r="BA26" s="162"/>
      <c r="BB26" s="162"/>
      <c r="BC26" s="163"/>
      <c r="BD26" s="163"/>
      <c r="BE26" s="163"/>
      <c r="BF26" s="163"/>
      <c r="BG26" s="163"/>
      <c r="BH26" s="163"/>
      <c r="BI26" s="163"/>
      <c r="BJ26" s="163"/>
      <c r="BK26" s="163"/>
      <c r="BL26" s="163"/>
      <c r="BM26" s="163"/>
      <c r="BN26" s="209">
        <v>1</v>
      </c>
      <c r="BO26" s="225">
        <f t="shared" si="1"/>
        <v>67581800</v>
      </c>
      <c r="BP26" s="165"/>
      <c r="BQ26" s="165"/>
      <c r="BR26" s="165"/>
      <c r="BS26" s="165"/>
      <c r="BT26" s="165"/>
      <c r="BU26" s="165"/>
      <c r="BV26" s="165"/>
      <c r="BW26" s="165"/>
      <c r="BX26" s="165"/>
      <c r="BY26" s="165"/>
      <c r="BZ26" s="165"/>
      <c r="CA26" s="165"/>
    </row>
    <row r="27" spans="1:79" ht="15">
      <c r="A27" s="162" t="s">
        <v>109</v>
      </c>
      <c r="B27" s="162"/>
      <c r="C27" s="223">
        <v>67581800</v>
      </c>
      <c r="D27" s="232">
        <v>1</v>
      </c>
      <c r="E27" s="231"/>
      <c r="F27" s="232">
        <v>1</v>
      </c>
      <c r="G27" s="231"/>
      <c r="H27" s="232">
        <v>1</v>
      </c>
      <c r="I27" s="231"/>
      <c r="J27" s="232">
        <v>1</v>
      </c>
      <c r="K27" s="162"/>
      <c r="L27" s="163">
        <v>1</v>
      </c>
      <c r="M27" s="162"/>
      <c r="N27" s="163">
        <v>1</v>
      </c>
      <c r="O27" s="163"/>
      <c r="P27" s="163">
        <v>1</v>
      </c>
      <c r="Q27" s="163"/>
      <c r="R27" s="163">
        <v>1</v>
      </c>
      <c r="S27" s="163"/>
      <c r="T27" s="163">
        <v>1</v>
      </c>
      <c r="U27" s="163"/>
      <c r="V27" s="163">
        <v>1</v>
      </c>
      <c r="W27" s="163"/>
      <c r="X27" s="163">
        <v>1</v>
      </c>
      <c r="Y27" s="163"/>
      <c r="Z27" s="209">
        <v>1</v>
      </c>
      <c r="AA27" s="225">
        <f t="shared" si="0"/>
        <v>67581800</v>
      </c>
      <c r="AB27" s="207"/>
      <c r="AC27" s="207"/>
      <c r="AD27" s="207"/>
      <c r="AE27" s="207"/>
      <c r="AF27" s="207"/>
      <c r="AG27" s="208"/>
      <c r="AH27" s="165"/>
      <c r="AI27" s="165"/>
      <c r="AJ27" s="165"/>
      <c r="AK27" s="165"/>
      <c r="AL27" s="165"/>
      <c r="AM27" s="165"/>
      <c r="AO27" s="162" t="s">
        <v>109</v>
      </c>
      <c r="AP27" s="162"/>
      <c r="AQ27" s="262">
        <v>67581800</v>
      </c>
      <c r="AR27" s="162">
        <v>1</v>
      </c>
      <c r="AS27" s="162"/>
      <c r="AT27" s="162"/>
      <c r="AU27" s="162"/>
      <c r="AV27" s="162"/>
      <c r="AW27" s="162"/>
      <c r="AX27" s="162"/>
      <c r="AY27" s="162"/>
      <c r="AZ27" s="162"/>
      <c r="BA27" s="162"/>
      <c r="BB27" s="162"/>
      <c r="BC27" s="163"/>
      <c r="BD27" s="163"/>
      <c r="BE27" s="163"/>
      <c r="BF27" s="163"/>
      <c r="BG27" s="163"/>
      <c r="BH27" s="163"/>
      <c r="BI27" s="163"/>
      <c r="BJ27" s="163"/>
      <c r="BK27" s="163"/>
      <c r="BL27" s="163"/>
      <c r="BM27" s="163"/>
      <c r="BN27" s="209">
        <v>1</v>
      </c>
      <c r="BO27" s="225">
        <f t="shared" si="1"/>
        <v>67581800</v>
      </c>
      <c r="BP27" s="165"/>
      <c r="BQ27" s="165"/>
      <c r="BR27" s="165"/>
      <c r="BS27" s="165"/>
      <c r="BT27" s="165"/>
      <c r="BU27" s="165"/>
      <c r="BV27" s="165"/>
      <c r="BW27" s="165"/>
      <c r="BX27" s="165"/>
      <c r="BY27" s="165"/>
      <c r="BZ27" s="165"/>
      <c r="CA27" s="165"/>
    </row>
    <row r="28" spans="1:79" ht="15">
      <c r="A28" s="162" t="s">
        <v>110</v>
      </c>
      <c r="B28" s="162"/>
      <c r="C28" s="223">
        <v>67581800</v>
      </c>
      <c r="D28" s="232">
        <v>1</v>
      </c>
      <c r="E28" s="231"/>
      <c r="F28" s="232">
        <v>1</v>
      </c>
      <c r="G28" s="231"/>
      <c r="H28" s="232">
        <v>1</v>
      </c>
      <c r="I28" s="231"/>
      <c r="J28" s="232">
        <v>1</v>
      </c>
      <c r="K28" s="162"/>
      <c r="L28" s="163">
        <v>1</v>
      </c>
      <c r="M28" s="162"/>
      <c r="N28" s="163">
        <v>1</v>
      </c>
      <c r="O28" s="163"/>
      <c r="P28" s="163">
        <v>1</v>
      </c>
      <c r="Q28" s="163"/>
      <c r="R28" s="163">
        <v>1</v>
      </c>
      <c r="S28" s="163"/>
      <c r="T28" s="163">
        <v>1</v>
      </c>
      <c r="U28" s="163"/>
      <c r="V28" s="163">
        <v>1</v>
      </c>
      <c r="W28" s="163"/>
      <c r="X28" s="163">
        <v>1</v>
      </c>
      <c r="Y28" s="163"/>
      <c r="Z28" s="209">
        <v>1</v>
      </c>
      <c r="AA28" s="225">
        <f t="shared" si="0"/>
        <v>67581800</v>
      </c>
      <c r="AB28" s="207"/>
      <c r="AC28" s="207"/>
      <c r="AD28" s="207"/>
      <c r="AE28" s="207"/>
      <c r="AF28" s="207"/>
      <c r="AG28" s="208"/>
      <c r="AH28" s="165"/>
      <c r="AI28" s="165"/>
      <c r="AJ28" s="165"/>
      <c r="AK28" s="165"/>
      <c r="AL28" s="165"/>
      <c r="AM28" s="165"/>
      <c r="AO28" s="162" t="s">
        <v>110</v>
      </c>
      <c r="AP28" s="162"/>
      <c r="AQ28" s="262">
        <v>67581800</v>
      </c>
      <c r="AR28" s="162">
        <v>1</v>
      </c>
      <c r="AS28" s="162"/>
      <c r="AT28" s="162"/>
      <c r="AU28" s="162"/>
      <c r="AV28" s="162"/>
      <c r="AW28" s="162"/>
      <c r="AX28" s="162"/>
      <c r="AY28" s="162"/>
      <c r="AZ28" s="162"/>
      <c r="BA28" s="162"/>
      <c r="BB28" s="162"/>
      <c r="BC28" s="163"/>
      <c r="BD28" s="163"/>
      <c r="BE28" s="163"/>
      <c r="BF28" s="163"/>
      <c r="BG28" s="163"/>
      <c r="BH28" s="163"/>
      <c r="BI28" s="163"/>
      <c r="BJ28" s="163"/>
      <c r="BK28" s="163"/>
      <c r="BL28" s="163"/>
      <c r="BM28" s="163"/>
      <c r="BN28" s="209">
        <v>1</v>
      </c>
      <c r="BO28" s="225">
        <f t="shared" si="1"/>
        <v>67581800</v>
      </c>
      <c r="BP28" s="165"/>
      <c r="BQ28" s="165"/>
      <c r="BR28" s="165"/>
      <c r="BS28" s="165"/>
      <c r="BT28" s="165"/>
      <c r="BU28" s="165"/>
      <c r="BV28" s="165"/>
      <c r="BW28" s="165"/>
      <c r="BX28" s="165"/>
      <c r="BY28" s="165"/>
      <c r="BZ28" s="165"/>
      <c r="CA28" s="165"/>
    </row>
    <row r="29" spans="1:79" ht="15">
      <c r="A29" s="162" t="s">
        <v>111</v>
      </c>
      <c r="B29" s="162"/>
      <c r="C29" s="223">
        <v>67581800</v>
      </c>
      <c r="D29" s="232">
        <v>1</v>
      </c>
      <c r="E29" s="231"/>
      <c r="F29" s="232">
        <v>1</v>
      </c>
      <c r="G29" s="231"/>
      <c r="H29" s="232">
        <v>1</v>
      </c>
      <c r="I29" s="231"/>
      <c r="J29" s="232">
        <v>1</v>
      </c>
      <c r="K29" s="162"/>
      <c r="L29" s="163">
        <v>1</v>
      </c>
      <c r="M29" s="162"/>
      <c r="N29" s="163">
        <v>1</v>
      </c>
      <c r="O29" s="163"/>
      <c r="P29" s="163">
        <v>1</v>
      </c>
      <c r="Q29" s="163"/>
      <c r="R29" s="163">
        <v>1</v>
      </c>
      <c r="S29" s="163"/>
      <c r="T29" s="163">
        <v>1</v>
      </c>
      <c r="U29" s="163"/>
      <c r="V29" s="163">
        <v>1</v>
      </c>
      <c r="W29" s="163"/>
      <c r="X29" s="163">
        <v>1</v>
      </c>
      <c r="Y29" s="163"/>
      <c r="Z29" s="209">
        <v>1</v>
      </c>
      <c r="AA29" s="225">
        <f t="shared" si="0"/>
        <v>67581800</v>
      </c>
      <c r="AB29" s="207"/>
      <c r="AC29" s="207"/>
      <c r="AD29" s="207"/>
      <c r="AE29" s="207"/>
      <c r="AF29" s="207"/>
      <c r="AG29" s="208"/>
      <c r="AH29" s="165"/>
      <c r="AI29" s="165"/>
      <c r="AJ29" s="165"/>
      <c r="AK29" s="165"/>
      <c r="AL29" s="165"/>
      <c r="AM29" s="165"/>
      <c r="AO29" s="162" t="s">
        <v>111</v>
      </c>
      <c r="AP29" s="162"/>
      <c r="AQ29" s="262">
        <v>67581800</v>
      </c>
      <c r="AR29" s="162">
        <v>1</v>
      </c>
      <c r="AS29" s="162"/>
      <c r="AT29" s="162"/>
      <c r="AU29" s="162"/>
      <c r="AV29" s="162"/>
      <c r="AW29" s="162"/>
      <c r="AX29" s="162"/>
      <c r="AY29" s="162"/>
      <c r="AZ29" s="162"/>
      <c r="BA29" s="162"/>
      <c r="BB29" s="162"/>
      <c r="BC29" s="163"/>
      <c r="BD29" s="163"/>
      <c r="BE29" s="163"/>
      <c r="BF29" s="163"/>
      <c r="BG29" s="163"/>
      <c r="BH29" s="163"/>
      <c r="BI29" s="163"/>
      <c r="BJ29" s="163"/>
      <c r="BK29" s="163"/>
      <c r="BL29" s="163"/>
      <c r="BM29" s="163"/>
      <c r="BN29" s="209">
        <v>1</v>
      </c>
      <c r="BO29" s="225">
        <f t="shared" si="1"/>
        <v>67581800</v>
      </c>
      <c r="BP29" s="165"/>
      <c r="BQ29" s="165"/>
      <c r="BR29" s="165"/>
      <c r="BS29" s="165"/>
      <c r="BT29" s="165"/>
      <c r="BU29" s="165"/>
      <c r="BV29" s="165"/>
      <c r="BW29" s="165"/>
      <c r="BX29" s="165"/>
      <c r="BY29" s="165"/>
      <c r="BZ29" s="165"/>
      <c r="CA29" s="165"/>
    </row>
    <row r="30" spans="1:79" ht="15">
      <c r="A30" s="162" t="s">
        <v>112</v>
      </c>
      <c r="B30" s="162"/>
      <c r="C30" s="223">
        <v>67581800</v>
      </c>
      <c r="D30" s="232">
        <v>1</v>
      </c>
      <c r="E30" s="231"/>
      <c r="F30" s="232">
        <v>1</v>
      </c>
      <c r="G30" s="231"/>
      <c r="H30" s="232">
        <v>1</v>
      </c>
      <c r="I30" s="231"/>
      <c r="J30" s="232">
        <v>1</v>
      </c>
      <c r="K30" s="162"/>
      <c r="L30" s="163">
        <v>1</v>
      </c>
      <c r="M30" s="162"/>
      <c r="N30" s="163">
        <v>1</v>
      </c>
      <c r="O30" s="163"/>
      <c r="P30" s="163">
        <v>1</v>
      </c>
      <c r="Q30" s="163"/>
      <c r="R30" s="163">
        <v>1</v>
      </c>
      <c r="S30" s="163"/>
      <c r="T30" s="163">
        <v>1</v>
      </c>
      <c r="U30" s="163"/>
      <c r="V30" s="163">
        <v>1</v>
      </c>
      <c r="W30" s="163"/>
      <c r="X30" s="163">
        <v>1</v>
      </c>
      <c r="Y30" s="163"/>
      <c r="Z30" s="209">
        <v>1</v>
      </c>
      <c r="AA30" s="225">
        <f t="shared" si="0"/>
        <v>67581800</v>
      </c>
      <c r="AB30" s="207"/>
      <c r="AC30" s="207"/>
      <c r="AD30" s="207"/>
      <c r="AE30" s="207"/>
      <c r="AF30" s="207"/>
      <c r="AG30" s="208"/>
      <c r="AH30" s="165"/>
      <c r="AI30" s="165"/>
      <c r="AJ30" s="165"/>
      <c r="AK30" s="165"/>
      <c r="AL30" s="165"/>
      <c r="AM30" s="165"/>
      <c r="AO30" s="162" t="s">
        <v>112</v>
      </c>
      <c r="AP30" s="162"/>
      <c r="AQ30" s="262">
        <v>67581800</v>
      </c>
      <c r="AR30" s="162">
        <v>1</v>
      </c>
      <c r="AS30" s="162"/>
      <c r="AT30" s="162"/>
      <c r="AU30" s="162"/>
      <c r="AV30" s="162"/>
      <c r="AW30" s="162"/>
      <c r="AX30" s="162"/>
      <c r="AY30" s="162"/>
      <c r="AZ30" s="162"/>
      <c r="BA30" s="162"/>
      <c r="BB30" s="162"/>
      <c r="BC30" s="163"/>
      <c r="BD30" s="163"/>
      <c r="BE30" s="163"/>
      <c r="BF30" s="163"/>
      <c r="BG30" s="163"/>
      <c r="BH30" s="163"/>
      <c r="BI30" s="163"/>
      <c r="BJ30" s="163"/>
      <c r="BK30" s="163"/>
      <c r="BL30" s="163"/>
      <c r="BM30" s="163"/>
      <c r="BN30" s="209">
        <v>1</v>
      </c>
      <c r="BO30" s="225">
        <f t="shared" si="1"/>
        <v>67581800</v>
      </c>
      <c r="BP30" s="165"/>
      <c r="BQ30" s="165"/>
      <c r="BR30" s="165"/>
      <c r="BS30" s="165"/>
      <c r="BT30" s="165"/>
      <c r="BU30" s="165"/>
      <c r="BV30" s="165"/>
      <c r="BW30" s="165"/>
      <c r="BX30" s="165"/>
      <c r="BY30" s="165"/>
      <c r="BZ30" s="165"/>
      <c r="CA30" s="165"/>
    </row>
    <row r="31" spans="1:79" ht="15">
      <c r="A31" s="162" t="s">
        <v>113</v>
      </c>
      <c r="B31" s="162"/>
      <c r="C31" s="223">
        <v>67581800</v>
      </c>
      <c r="D31" s="232">
        <v>1</v>
      </c>
      <c r="E31" s="231"/>
      <c r="F31" s="232">
        <v>1</v>
      </c>
      <c r="G31" s="231"/>
      <c r="H31" s="232">
        <v>1</v>
      </c>
      <c r="I31" s="231"/>
      <c r="J31" s="232">
        <v>1</v>
      </c>
      <c r="K31" s="162"/>
      <c r="L31" s="163">
        <v>1</v>
      </c>
      <c r="M31" s="162"/>
      <c r="N31" s="163">
        <v>1</v>
      </c>
      <c r="O31" s="163"/>
      <c r="P31" s="163">
        <v>1</v>
      </c>
      <c r="Q31" s="163"/>
      <c r="R31" s="163">
        <v>1</v>
      </c>
      <c r="S31" s="163"/>
      <c r="T31" s="163">
        <v>1</v>
      </c>
      <c r="U31" s="163"/>
      <c r="V31" s="163">
        <v>1</v>
      </c>
      <c r="W31" s="163"/>
      <c r="X31" s="163">
        <v>1</v>
      </c>
      <c r="Y31" s="163"/>
      <c r="Z31" s="209">
        <v>1</v>
      </c>
      <c r="AA31" s="225">
        <f t="shared" si="0"/>
        <v>67581800</v>
      </c>
      <c r="AB31" s="207"/>
      <c r="AC31" s="207"/>
      <c r="AD31" s="207"/>
      <c r="AE31" s="207"/>
      <c r="AF31" s="207"/>
      <c r="AG31" s="208"/>
      <c r="AH31" s="165"/>
      <c r="AI31" s="165"/>
      <c r="AJ31" s="165"/>
      <c r="AK31" s="165"/>
      <c r="AL31" s="165"/>
      <c r="AM31" s="165"/>
      <c r="AO31" s="162" t="s">
        <v>113</v>
      </c>
      <c r="AP31" s="162"/>
      <c r="AQ31" s="262">
        <v>67581800</v>
      </c>
      <c r="AR31" s="162">
        <v>1</v>
      </c>
      <c r="AS31" s="162"/>
      <c r="AT31" s="162"/>
      <c r="AU31" s="162"/>
      <c r="AV31" s="162"/>
      <c r="AW31" s="162"/>
      <c r="AX31" s="162"/>
      <c r="AY31" s="162"/>
      <c r="AZ31" s="162"/>
      <c r="BA31" s="162"/>
      <c r="BB31" s="162"/>
      <c r="BC31" s="163"/>
      <c r="BD31" s="163"/>
      <c r="BE31" s="163"/>
      <c r="BF31" s="163"/>
      <c r="BG31" s="163"/>
      <c r="BH31" s="163"/>
      <c r="BI31" s="163"/>
      <c r="BJ31" s="163"/>
      <c r="BK31" s="163"/>
      <c r="BL31" s="163"/>
      <c r="BM31" s="163"/>
      <c r="BN31" s="209">
        <v>1</v>
      </c>
      <c r="BO31" s="225">
        <f t="shared" si="1"/>
        <v>67581800</v>
      </c>
      <c r="BP31" s="165"/>
      <c r="BQ31" s="165"/>
      <c r="BR31" s="165"/>
      <c r="BS31" s="165"/>
      <c r="BT31" s="165"/>
      <c r="BU31" s="165"/>
      <c r="BV31" s="165"/>
      <c r="BW31" s="165"/>
      <c r="BX31" s="165"/>
      <c r="BY31" s="165"/>
      <c r="BZ31" s="165"/>
      <c r="CA31" s="165"/>
    </row>
    <row r="32" spans="1:79" ht="15">
      <c r="A32" s="167" t="s">
        <v>114</v>
      </c>
      <c r="B32" s="164">
        <f>SUM(B11:B31)</f>
        <v>0</v>
      </c>
      <c r="C32" s="224">
        <f aca="true" t="shared" si="2" ref="C32:AM32">SUM(C11:C31)</f>
        <v>1351636000</v>
      </c>
      <c r="D32" s="164">
        <f t="shared" si="2"/>
        <v>20</v>
      </c>
      <c r="E32" s="164">
        <f t="shared" si="2"/>
        <v>0</v>
      </c>
      <c r="F32" s="164">
        <f t="shared" si="2"/>
        <v>20</v>
      </c>
      <c r="G32" s="164">
        <f t="shared" si="2"/>
        <v>0</v>
      </c>
      <c r="H32" s="164">
        <f t="shared" si="2"/>
        <v>20</v>
      </c>
      <c r="I32" s="164">
        <f t="shared" si="2"/>
        <v>0</v>
      </c>
      <c r="J32" s="164">
        <f t="shared" si="2"/>
        <v>20</v>
      </c>
      <c r="K32" s="164">
        <f t="shared" si="2"/>
        <v>0</v>
      </c>
      <c r="L32" s="164">
        <f t="shared" si="2"/>
        <v>20</v>
      </c>
      <c r="M32" s="164">
        <f t="shared" si="2"/>
        <v>0</v>
      </c>
      <c r="N32" s="164">
        <f t="shared" si="2"/>
        <v>20</v>
      </c>
      <c r="O32" s="164">
        <f t="shared" si="2"/>
        <v>0</v>
      </c>
      <c r="P32" s="164">
        <f t="shared" si="2"/>
        <v>20</v>
      </c>
      <c r="Q32" s="164">
        <f t="shared" si="2"/>
        <v>0</v>
      </c>
      <c r="R32" s="164">
        <f t="shared" si="2"/>
        <v>20</v>
      </c>
      <c r="S32" s="164">
        <f t="shared" si="2"/>
        <v>0</v>
      </c>
      <c r="T32" s="164">
        <f t="shared" si="2"/>
        <v>20</v>
      </c>
      <c r="U32" s="164">
        <f t="shared" si="2"/>
        <v>0</v>
      </c>
      <c r="V32" s="164">
        <f t="shared" si="2"/>
        <v>20</v>
      </c>
      <c r="W32" s="164">
        <f t="shared" si="2"/>
        <v>0</v>
      </c>
      <c r="X32" s="164">
        <f t="shared" si="2"/>
        <v>20</v>
      </c>
      <c r="Y32" s="164">
        <f t="shared" si="2"/>
        <v>0</v>
      </c>
      <c r="Z32" s="164">
        <v>20</v>
      </c>
      <c r="AA32" s="225">
        <f t="shared" si="2"/>
        <v>1351636000</v>
      </c>
      <c r="AB32" s="164">
        <f t="shared" si="2"/>
        <v>0</v>
      </c>
      <c r="AC32" s="164">
        <f t="shared" si="2"/>
        <v>0</v>
      </c>
      <c r="AD32" s="164">
        <f t="shared" si="2"/>
        <v>0</v>
      </c>
      <c r="AE32" s="164">
        <f t="shared" si="2"/>
        <v>0</v>
      </c>
      <c r="AF32" s="164">
        <f t="shared" si="2"/>
        <v>0</v>
      </c>
      <c r="AG32" s="164">
        <f t="shared" si="2"/>
        <v>0</v>
      </c>
      <c r="AH32" s="164">
        <f t="shared" si="2"/>
        <v>0</v>
      </c>
      <c r="AI32" s="164">
        <f t="shared" si="2"/>
        <v>0</v>
      </c>
      <c r="AJ32" s="164">
        <f t="shared" si="2"/>
        <v>0</v>
      </c>
      <c r="AK32" s="164">
        <f t="shared" si="2"/>
        <v>0</v>
      </c>
      <c r="AL32" s="164">
        <f t="shared" si="2"/>
        <v>0</v>
      </c>
      <c r="AM32" s="164">
        <f t="shared" si="2"/>
        <v>0</v>
      </c>
      <c r="AO32" s="167" t="s">
        <v>114</v>
      </c>
      <c r="AP32" s="164">
        <f aca="true" t="shared" si="3" ref="AP32:BB32">SUM(AP11:AP31)</f>
        <v>0</v>
      </c>
      <c r="AQ32" s="225">
        <f t="shared" si="3"/>
        <v>1351636000</v>
      </c>
      <c r="AR32" s="164">
        <f t="shared" si="3"/>
        <v>20</v>
      </c>
      <c r="AS32" s="164">
        <f t="shared" si="3"/>
        <v>0</v>
      </c>
      <c r="AT32" s="164">
        <f t="shared" si="3"/>
        <v>0</v>
      </c>
      <c r="AU32" s="164">
        <f t="shared" si="3"/>
        <v>0</v>
      </c>
      <c r="AV32" s="164">
        <f t="shared" si="3"/>
        <v>0</v>
      </c>
      <c r="AW32" s="164">
        <f t="shared" si="3"/>
        <v>0</v>
      </c>
      <c r="AX32" s="164">
        <f t="shared" si="3"/>
        <v>0</v>
      </c>
      <c r="AY32" s="164">
        <f t="shared" si="3"/>
        <v>0</v>
      </c>
      <c r="AZ32" s="164">
        <f t="shared" si="3"/>
        <v>0</v>
      </c>
      <c r="BA32" s="164">
        <f t="shared" si="3"/>
        <v>0</v>
      </c>
      <c r="BB32" s="164">
        <f t="shared" si="3"/>
        <v>0</v>
      </c>
      <c r="BC32" s="164">
        <f>SUM(BC11:BC31)</f>
        <v>0</v>
      </c>
      <c r="BD32" s="164">
        <f aca="true" t="shared" si="4" ref="BD32:CA32">SUM(BD11:BD31)</f>
        <v>0</v>
      </c>
      <c r="BE32" s="164">
        <f t="shared" si="4"/>
        <v>0</v>
      </c>
      <c r="BF32" s="164">
        <f t="shared" si="4"/>
        <v>0</v>
      </c>
      <c r="BG32" s="164">
        <f t="shared" si="4"/>
        <v>0</v>
      </c>
      <c r="BH32" s="164">
        <f t="shared" si="4"/>
        <v>0</v>
      </c>
      <c r="BI32" s="164">
        <f t="shared" si="4"/>
        <v>0</v>
      </c>
      <c r="BJ32" s="164">
        <f t="shared" si="4"/>
        <v>0</v>
      </c>
      <c r="BK32" s="164">
        <f t="shared" si="4"/>
        <v>0</v>
      </c>
      <c r="BL32" s="164">
        <f t="shared" si="4"/>
        <v>0</v>
      </c>
      <c r="BM32" s="164">
        <f t="shared" si="4"/>
        <v>0</v>
      </c>
      <c r="BN32" s="210">
        <f t="shared" si="4"/>
        <v>20</v>
      </c>
      <c r="BO32" s="263">
        <f t="shared" si="4"/>
        <v>1351636000</v>
      </c>
      <c r="BP32" s="164">
        <f t="shared" si="4"/>
        <v>0</v>
      </c>
      <c r="BQ32" s="164">
        <f t="shared" si="4"/>
        <v>0</v>
      </c>
      <c r="BR32" s="164">
        <f t="shared" si="4"/>
        <v>0</v>
      </c>
      <c r="BS32" s="164">
        <f t="shared" si="4"/>
        <v>0</v>
      </c>
      <c r="BT32" s="164">
        <f t="shared" si="4"/>
        <v>0</v>
      </c>
      <c r="BU32" s="164">
        <f t="shared" si="4"/>
        <v>0</v>
      </c>
      <c r="BV32" s="164">
        <f t="shared" si="4"/>
        <v>0</v>
      </c>
      <c r="BW32" s="164">
        <f t="shared" si="4"/>
        <v>0</v>
      </c>
      <c r="BX32" s="164">
        <f t="shared" si="4"/>
        <v>0</v>
      </c>
      <c r="BY32" s="164">
        <f t="shared" si="4"/>
        <v>0</v>
      </c>
      <c r="BZ32" s="164">
        <f t="shared" si="4"/>
        <v>0</v>
      </c>
      <c r="CA32" s="164">
        <f t="shared" si="4"/>
        <v>0</v>
      </c>
    </row>
    <row r="34" spans="1:79" ht="28.5">
      <c r="A34" s="168" t="s">
        <v>291</v>
      </c>
      <c r="B34" s="658"/>
      <c r="C34" s="658"/>
      <c r="D34" s="658"/>
      <c r="E34" s="658"/>
      <c r="F34" s="658"/>
      <c r="G34" s="658"/>
      <c r="H34" s="658"/>
      <c r="I34" s="658"/>
      <c r="J34" s="658"/>
      <c r="K34" s="658"/>
      <c r="L34" s="658"/>
      <c r="M34" s="658"/>
      <c r="N34" s="658"/>
      <c r="O34" s="658"/>
      <c r="P34" s="658"/>
      <c r="Q34" s="658"/>
      <c r="R34" s="658"/>
      <c r="S34" s="658"/>
      <c r="T34" s="658"/>
      <c r="U34" s="658"/>
      <c r="V34" s="658"/>
      <c r="W34" s="658"/>
      <c r="X34" s="658"/>
      <c r="Y34" s="658"/>
      <c r="Z34" s="658"/>
      <c r="AA34" s="658"/>
      <c r="AB34" s="658"/>
      <c r="AC34" s="658"/>
      <c r="AD34" s="658"/>
      <c r="AE34" s="658"/>
      <c r="AF34" s="658"/>
      <c r="AG34" s="658"/>
      <c r="AH34" s="658"/>
      <c r="AI34" s="658"/>
      <c r="AJ34" s="658"/>
      <c r="AK34" s="658"/>
      <c r="AL34" s="658"/>
      <c r="AM34" s="658"/>
      <c r="AN34" s="658"/>
      <c r="AO34" s="658"/>
      <c r="AP34" s="658"/>
      <c r="AQ34" s="658"/>
      <c r="AR34" s="658"/>
      <c r="AS34" s="658"/>
      <c r="AT34" s="658"/>
      <c r="AU34" s="658"/>
      <c r="AV34" s="658"/>
      <c r="AW34" s="658"/>
      <c r="AX34" s="658"/>
      <c r="AY34" s="658"/>
      <c r="AZ34" s="658"/>
      <c r="BA34" s="658"/>
      <c r="BB34" s="658"/>
      <c r="BC34" s="658"/>
      <c r="BD34" s="658"/>
      <c r="BE34" s="658"/>
      <c r="BF34" s="658"/>
      <c r="BG34" s="658"/>
      <c r="BH34" s="658"/>
      <c r="BI34" s="658"/>
      <c r="BJ34" s="658"/>
      <c r="BK34" s="658"/>
      <c r="BL34" s="658"/>
      <c r="BM34" s="658"/>
      <c r="BN34" s="658"/>
      <c r="BO34" s="658"/>
      <c r="BP34" s="658"/>
      <c r="BQ34" s="658"/>
      <c r="BR34" s="658"/>
      <c r="BS34" s="658"/>
      <c r="BT34" s="658"/>
      <c r="BU34" s="658"/>
      <c r="BV34" s="658"/>
      <c r="BW34" s="658"/>
      <c r="BX34" s="658"/>
      <c r="BY34" s="658"/>
      <c r="BZ34" s="658"/>
      <c r="CA34" s="658"/>
    </row>
    <row r="35" spans="1:79" ht="28.5" customHeight="1">
      <c r="A35" s="169" t="s">
        <v>178</v>
      </c>
      <c r="B35" s="647"/>
      <c r="C35" s="648"/>
      <c r="D35" s="648"/>
      <c r="E35" s="648"/>
      <c r="F35" s="648"/>
      <c r="G35" s="648"/>
      <c r="H35" s="648"/>
      <c r="I35" s="648"/>
      <c r="J35" s="648"/>
      <c r="K35" s="648"/>
      <c r="L35" s="648"/>
      <c r="M35" s="648"/>
      <c r="N35" s="648"/>
      <c r="O35" s="648"/>
      <c r="P35" s="648"/>
      <c r="Q35" s="648"/>
      <c r="R35" s="648"/>
      <c r="S35" s="648"/>
      <c r="T35" s="648"/>
      <c r="U35" s="648"/>
      <c r="V35" s="648"/>
      <c r="W35" s="648"/>
      <c r="X35" s="648"/>
      <c r="Y35" s="648"/>
      <c r="Z35" s="648"/>
      <c r="AA35" s="648"/>
      <c r="AB35" s="648"/>
      <c r="AC35" s="648"/>
      <c r="AD35" s="648"/>
      <c r="AE35" s="648"/>
      <c r="AF35" s="648"/>
      <c r="AG35" s="648"/>
      <c r="AH35" s="648"/>
      <c r="AI35" s="648"/>
      <c r="AJ35" s="648"/>
      <c r="AK35" s="648"/>
      <c r="AL35" s="648"/>
      <c r="AM35" s="648"/>
      <c r="AN35" s="648"/>
      <c r="AO35" s="648"/>
      <c r="AP35" s="648"/>
      <c r="AQ35" s="648"/>
      <c r="AR35" s="648"/>
      <c r="AS35" s="648"/>
      <c r="AT35" s="648"/>
      <c r="AU35" s="648"/>
      <c r="AV35" s="648"/>
      <c r="AW35" s="648"/>
      <c r="AX35" s="648"/>
      <c r="AY35" s="648"/>
      <c r="AZ35" s="648"/>
      <c r="BA35" s="648"/>
      <c r="BB35" s="648"/>
      <c r="BC35" s="648"/>
      <c r="BD35" s="648"/>
      <c r="BE35" s="648"/>
      <c r="BF35" s="648"/>
      <c r="BG35" s="648"/>
      <c r="BH35" s="648"/>
      <c r="BI35" s="648"/>
      <c r="BJ35" s="648"/>
      <c r="BK35" s="648"/>
      <c r="BL35" s="648"/>
      <c r="BM35" s="648"/>
      <c r="BN35" s="648"/>
      <c r="BO35" s="648"/>
      <c r="BP35" s="648"/>
      <c r="BQ35" s="648"/>
      <c r="BR35" s="648"/>
      <c r="BS35" s="648"/>
      <c r="BT35" s="648"/>
      <c r="BU35" s="648"/>
      <c r="BV35" s="648"/>
      <c r="BW35" s="648"/>
      <c r="BX35" s="648"/>
      <c r="BY35" s="648"/>
      <c r="BZ35" s="648"/>
      <c r="CA35" s="649"/>
    </row>
    <row r="36" spans="1:53" ht="6" customHeight="1">
      <c r="A36" s="159"/>
      <c r="B36" s="159"/>
      <c r="C36" s="159"/>
      <c r="D36" s="159"/>
      <c r="E36" s="159"/>
      <c r="F36" s="159"/>
      <c r="G36" s="159"/>
      <c r="H36" s="159"/>
      <c r="I36" s="159"/>
      <c r="J36" s="159"/>
      <c r="K36" s="159"/>
      <c r="L36" s="159"/>
      <c r="M36" s="159"/>
      <c r="N36" s="159"/>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O36" s="159"/>
      <c r="AP36" s="160"/>
      <c r="AQ36" s="160"/>
      <c r="AR36" s="160"/>
      <c r="AS36" s="160"/>
      <c r="AT36" s="160"/>
      <c r="AU36" s="160"/>
      <c r="AV36" s="160"/>
      <c r="AW36" s="160"/>
      <c r="AX36" s="160"/>
      <c r="AY36" s="160"/>
      <c r="AZ36" s="160"/>
      <c r="BA36" s="160"/>
    </row>
    <row r="37" spans="1:79" ht="30" customHeight="1">
      <c r="A37" s="653" t="s">
        <v>91</v>
      </c>
      <c r="B37" s="647" t="s">
        <v>39</v>
      </c>
      <c r="C37" s="649"/>
      <c r="D37" s="647" t="s">
        <v>40</v>
      </c>
      <c r="E37" s="649"/>
      <c r="F37" s="647" t="s">
        <v>41</v>
      </c>
      <c r="G37" s="649"/>
      <c r="H37" s="647" t="s">
        <v>42</v>
      </c>
      <c r="I37" s="649"/>
      <c r="J37" s="647" t="s">
        <v>43</v>
      </c>
      <c r="K37" s="649"/>
      <c r="L37" s="647" t="s">
        <v>44</v>
      </c>
      <c r="M37" s="649"/>
      <c r="N37" s="647" t="s">
        <v>45</v>
      </c>
      <c r="O37" s="649"/>
      <c r="P37" s="647" t="s">
        <v>46</v>
      </c>
      <c r="Q37" s="649"/>
      <c r="R37" s="647" t="s">
        <v>47</v>
      </c>
      <c r="S37" s="649"/>
      <c r="T37" s="647" t="s">
        <v>48</v>
      </c>
      <c r="U37" s="649"/>
      <c r="V37" s="647" t="s">
        <v>49</v>
      </c>
      <c r="W37" s="649"/>
      <c r="X37" s="647" t="s">
        <v>50</v>
      </c>
      <c r="Y37" s="649"/>
      <c r="Z37" s="647" t="s">
        <v>92</v>
      </c>
      <c r="AA37" s="649"/>
      <c r="AB37" s="647" t="s">
        <v>290</v>
      </c>
      <c r="AC37" s="648"/>
      <c r="AD37" s="648"/>
      <c r="AE37" s="648"/>
      <c r="AF37" s="648"/>
      <c r="AG37" s="649"/>
      <c r="AH37" s="647" t="s">
        <v>289</v>
      </c>
      <c r="AI37" s="648"/>
      <c r="AJ37" s="648"/>
      <c r="AK37" s="648"/>
      <c r="AL37" s="648"/>
      <c r="AM37" s="649"/>
      <c r="AO37" s="653" t="s">
        <v>91</v>
      </c>
      <c r="AP37" s="647" t="s">
        <v>39</v>
      </c>
      <c r="AQ37" s="649"/>
      <c r="AR37" s="647" t="s">
        <v>40</v>
      </c>
      <c r="AS37" s="649"/>
      <c r="AT37" s="647" t="s">
        <v>41</v>
      </c>
      <c r="AU37" s="649"/>
      <c r="AV37" s="647" t="s">
        <v>42</v>
      </c>
      <c r="AW37" s="649"/>
      <c r="AX37" s="647" t="s">
        <v>43</v>
      </c>
      <c r="AY37" s="649"/>
      <c r="AZ37" s="647" t="s">
        <v>44</v>
      </c>
      <c r="BA37" s="649"/>
      <c r="BB37" s="647" t="s">
        <v>45</v>
      </c>
      <c r="BC37" s="649"/>
      <c r="BD37" s="647" t="s">
        <v>46</v>
      </c>
      <c r="BE37" s="649"/>
      <c r="BF37" s="647" t="s">
        <v>47</v>
      </c>
      <c r="BG37" s="649"/>
      <c r="BH37" s="647" t="s">
        <v>48</v>
      </c>
      <c r="BI37" s="649"/>
      <c r="BJ37" s="647" t="s">
        <v>49</v>
      </c>
      <c r="BK37" s="649"/>
      <c r="BL37" s="647" t="s">
        <v>50</v>
      </c>
      <c r="BM37" s="649"/>
      <c r="BN37" s="647" t="s">
        <v>92</v>
      </c>
      <c r="BO37" s="649"/>
      <c r="BP37" s="647" t="s">
        <v>290</v>
      </c>
      <c r="BQ37" s="648"/>
      <c r="BR37" s="648"/>
      <c r="BS37" s="648"/>
      <c r="BT37" s="648"/>
      <c r="BU37" s="649"/>
      <c r="BV37" s="647" t="s">
        <v>289</v>
      </c>
      <c r="BW37" s="648"/>
      <c r="BX37" s="648"/>
      <c r="BY37" s="648"/>
      <c r="BZ37" s="648"/>
      <c r="CA37" s="649"/>
    </row>
    <row r="38" spans="1:79" ht="51.75" customHeight="1">
      <c r="A38" s="654"/>
      <c r="B38" s="125" t="s">
        <v>376</v>
      </c>
      <c r="C38" s="125" t="s">
        <v>377</v>
      </c>
      <c r="D38" s="125" t="s">
        <v>376</v>
      </c>
      <c r="E38" s="125" t="s">
        <v>377</v>
      </c>
      <c r="F38" s="125" t="s">
        <v>376</v>
      </c>
      <c r="G38" s="125" t="s">
        <v>377</v>
      </c>
      <c r="H38" s="125" t="s">
        <v>376</v>
      </c>
      <c r="I38" s="125" t="s">
        <v>377</v>
      </c>
      <c r="J38" s="125" t="s">
        <v>376</v>
      </c>
      <c r="K38" s="125" t="s">
        <v>377</v>
      </c>
      <c r="L38" s="125" t="s">
        <v>376</v>
      </c>
      <c r="M38" s="125" t="s">
        <v>377</v>
      </c>
      <c r="N38" s="125" t="s">
        <v>376</v>
      </c>
      <c r="O38" s="125" t="s">
        <v>377</v>
      </c>
      <c r="P38" s="125" t="s">
        <v>376</v>
      </c>
      <c r="Q38" s="125" t="s">
        <v>377</v>
      </c>
      <c r="R38" s="125" t="s">
        <v>376</v>
      </c>
      <c r="S38" s="125" t="s">
        <v>377</v>
      </c>
      <c r="T38" s="125" t="s">
        <v>376</v>
      </c>
      <c r="U38" s="125" t="s">
        <v>377</v>
      </c>
      <c r="V38" s="125" t="s">
        <v>376</v>
      </c>
      <c r="W38" s="125" t="s">
        <v>377</v>
      </c>
      <c r="X38" s="125" t="s">
        <v>376</v>
      </c>
      <c r="Y38" s="125" t="s">
        <v>377</v>
      </c>
      <c r="Z38" s="125" t="s">
        <v>376</v>
      </c>
      <c r="AA38" s="125" t="s">
        <v>377</v>
      </c>
      <c r="AB38" s="205" t="s">
        <v>397</v>
      </c>
      <c r="AC38" s="205" t="s">
        <v>398</v>
      </c>
      <c r="AD38" s="205" t="s">
        <v>399</v>
      </c>
      <c r="AE38" s="205" t="s">
        <v>307</v>
      </c>
      <c r="AF38" s="206" t="s">
        <v>400</v>
      </c>
      <c r="AG38" s="205" t="s">
        <v>306</v>
      </c>
      <c r="AH38" s="202" t="s">
        <v>391</v>
      </c>
      <c r="AI38" s="161" t="s">
        <v>392</v>
      </c>
      <c r="AJ38" s="202" t="s">
        <v>393</v>
      </c>
      <c r="AK38" s="202" t="s">
        <v>394</v>
      </c>
      <c r="AL38" s="202" t="s">
        <v>395</v>
      </c>
      <c r="AM38" s="202" t="s">
        <v>396</v>
      </c>
      <c r="AO38" s="654"/>
      <c r="AP38" s="125" t="s">
        <v>376</v>
      </c>
      <c r="AQ38" s="125" t="s">
        <v>377</v>
      </c>
      <c r="AR38" s="125" t="s">
        <v>376</v>
      </c>
      <c r="AS38" s="125" t="s">
        <v>377</v>
      </c>
      <c r="AT38" s="125" t="s">
        <v>376</v>
      </c>
      <c r="AU38" s="125" t="s">
        <v>377</v>
      </c>
      <c r="AV38" s="125" t="s">
        <v>376</v>
      </c>
      <c r="AW38" s="125" t="s">
        <v>377</v>
      </c>
      <c r="AX38" s="125" t="s">
        <v>376</v>
      </c>
      <c r="AY38" s="125" t="s">
        <v>377</v>
      </c>
      <c r="AZ38" s="125" t="s">
        <v>376</v>
      </c>
      <c r="BA38" s="125" t="s">
        <v>377</v>
      </c>
      <c r="BB38" s="125" t="s">
        <v>376</v>
      </c>
      <c r="BC38" s="125" t="s">
        <v>377</v>
      </c>
      <c r="BD38" s="125" t="s">
        <v>376</v>
      </c>
      <c r="BE38" s="125" t="s">
        <v>377</v>
      </c>
      <c r="BF38" s="125" t="s">
        <v>376</v>
      </c>
      <c r="BG38" s="125" t="s">
        <v>377</v>
      </c>
      <c r="BH38" s="125" t="s">
        <v>376</v>
      </c>
      <c r="BI38" s="125" t="s">
        <v>377</v>
      </c>
      <c r="BJ38" s="125" t="s">
        <v>376</v>
      </c>
      <c r="BK38" s="125" t="s">
        <v>377</v>
      </c>
      <c r="BL38" s="125" t="s">
        <v>376</v>
      </c>
      <c r="BM38" s="125" t="s">
        <v>377</v>
      </c>
      <c r="BN38" s="125" t="s">
        <v>376</v>
      </c>
      <c r="BO38" s="125" t="s">
        <v>377</v>
      </c>
      <c r="BP38" s="205" t="s">
        <v>397</v>
      </c>
      <c r="BQ38" s="205" t="s">
        <v>398</v>
      </c>
      <c r="BR38" s="205" t="s">
        <v>399</v>
      </c>
      <c r="BS38" s="205" t="s">
        <v>307</v>
      </c>
      <c r="BT38" s="206" t="s">
        <v>400</v>
      </c>
      <c r="BU38" s="205" t="s">
        <v>306</v>
      </c>
      <c r="BV38" s="202" t="s">
        <v>391</v>
      </c>
      <c r="BW38" s="161" t="s">
        <v>392</v>
      </c>
      <c r="BX38" s="202" t="s">
        <v>393</v>
      </c>
      <c r="BY38" s="202" t="s">
        <v>394</v>
      </c>
      <c r="BZ38" s="202" t="s">
        <v>395</v>
      </c>
      <c r="CA38" s="202" t="s">
        <v>396</v>
      </c>
    </row>
    <row r="39" spans="1:79" ht="15">
      <c r="A39" s="162" t="s">
        <v>93</v>
      </c>
      <c r="B39" s="162"/>
      <c r="C39" s="162"/>
      <c r="D39" s="162"/>
      <c r="E39" s="162"/>
      <c r="F39" s="162"/>
      <c r="G39" s="162"/>
      <c r="H39" s="162"/>
      <c r="I39" s="162"/>
      <c r="J39" s="162"/>
      <c r="K39" s="162"/>
      <c r="L39" s="162"/>
      <c r="M39" s="162"/>
      <c r="N39" s="162"/>
      <c r="O39" s="163"/>
      <c r="P39" s="163"/>
      <c r="Q39" s="163"/>
      <c r="R39" s="163"/>
      <c r="S39" s="163"/>
      <c r="T39" s="163"/>
      <c r="U39" s="163"/>
      <c r="V39" s="163"/>
      <c r="W39" s="163"/>
      <c r="X39" s="163"/>
      <c r="Y39" s="163"/>
      <c r="Z39" s="209">
        <f>B39+D39+F39+H39+J39+L39+N39+P39+R39+T39+V39+X39</f>
        <v>0</v>
      </c>
      <c r="AA39" s="170">
        <f>C39+E39+G39+I39+K39+M39+O39+Q39+S39+U39+W39+Y39</f>
        <v>0</v>
      </c>
      <c r="AB39" s="165"/>
      <c r="AC39" s="165"/>
      <c r="AD39" s="165"/>
      <c r="AE39" s="165"/>
      <c r="AF39" s="165"/>
      <c r="AG39" s="165"/>
      <c r="AH39" s="165"/>
      <c r="AI39" s="165"/>
      <c r="AJ39" s="165"/>
      <c r="AK39" s="165"/>
      <c r="AL39" s="165"/>
      <c r="AM39" s="166"/>
      <c r="AO39" s="162" t="s">
        <v>93</v>
      </c>
      <c r="AP39" s="162"/>
      <c r="AQ39" s="162"/>
      <c r="AR39" s="162"/>
      <c r="AS39" s="162"/>
      <c r="AT39" s="162"/>
      <c r="AU39" s="162"/>
      <c r="AV39" s="162"/>
      <c r="AW39" s="162"/>
      <c r="AX39" s="162"/>
      <c r="AY39" s="162"/>
      <c r="AZ39" s="162"/>
      <c r="BA39" s="162"/>
      <c r="BB39" s="162"/>
      <c r="BC39" s="163"/>
      <c r="BD39" s="163"/>
      <c r="BE39" s="163"/>
      <c r="BF39" s="163"/>
      <c r="BG39" s="163"/>
      <c r="BH39" s="163"/>
      <c r="BI39" s="163"/>
      <c r="BJ39" s="163"/>
      <c r="BK39" s="163"/>
      <c r="BL39" s="163"/>
      <c r="BM39" s="163"/>
      <c r="BN39" s="209">
        <f>AP39+AR39+AT39+AV39+AX39+AZ39+BB39+BD39+BF39+BH39+BJ39+BL39</f>
        <v>0</v>
      </c>
      <c r="BO39" s="170">
        <f>AQ39+AS39+AU39+AW39+AY39+BA39+BC39+BE39+BG39+BI39+BK39+BM39</f>
        <v>0</v>
      </c>
      <c r="BP39" s="207"/>
      <c r="BQ39" s="207"/>
      <c r="BR39" s="207"/>
      <c r="BS39" s="207"/>
      <c r="BT39" s="208"/>
      <c r="BU39" s="208"/>
      <c r="BV39" s="165"/>
      <c r="BW39" s="165"/>
      <c r="BX39" s="165"/>
      <c r="BY39" s="165"/>
      <c r="BZ39" s="165"/>
      <c r="CA39" s="166"/>
    </row>
    <row r="40" spans="1:79" ht="15">
      <c r="A40" s="162" t="s">
        <v>94</v>
      </c>
      <c r="B40" s="162"/>
      <c r="C40" s="162"/>
      <c r="D40" s="162"/>
      <c r="E40" s="162"/>
      <c r="F40" s="162"/>
      <c r="G40" s="162"/>
      <c r="H40" s="162"/>
      <c r="I40" s="162"/>
      <c r="J40" s="162"/>
      <c r="K40" s="162"/>
      <c r="L40" s="162"/>
      <c r="M40" s="162"/>
      <c r="N40" s="162"/>
      <c r="O40" s="163"/>
      <c r="P40" s="163"/>
      <c r="Q40" s="163"/>
      <c r="R40" s="163"/>
      <c r="S40" s="163"/>
      <c r="T40" s="163"/>
      <c r="U40" s="163"/>
      <c r="V40" s="163"/>
      <c r="W40" s="163"/>
      <c r="X40" s="163"/>
      <c r="Y40" s="163"/>
      <c r="Z40" s="209">
        <f aca="true" t="shared" si="5" ref="Z40:Z59">B40+D40+F40+H40+J40+L40+N40+P40+R40+T40+V40+X40</f>
        <v>0</v>
      </c>
      <c r="AA40" s="170">
        <f aca="true" t="shared" si="6" ref="AA40:AA59">C40+E40+G40+I40+K40+M40+O40+Q40+S40+U40+W40+Y40</f>
        <v>0</v>
      </c>
      <c r="AB40" s="165"/>
      <c r="AC40" s="165"/>
      <c r="AD40" s="165"/>
      <c r="AE40" s="165"/>
      <c r="AF40" s="165"/>
      <c r="AG40" s="165"/>
      <c r="AH40" s="165"/>
      <c r="AI40" s="165"/>
      <c r="AJ40" s="165"/>
      <c r="AK40" s="165"/>
      <c r="AL40" s="165"/>
      <c r="AM40" s="165"/>
      <c r="AO40" s="162" t="s">
        <v>94</v>
      </c>
      <c r="AP40" s="162"/>
      <c r="AQ40" s="162"/>
      <c r="AR40" s="162"/>
      <c r="AS40" s="162"/>
      <c r="AT40" s="162"/>
      <c r="AU40" s="162"/>
      <c r="AV40" s="162"/>
      <c r="AW40" s="162"/>
      <c r="AX40" s="162"/>
      <c r="AY40" s="162"/>
      <c r="AZ40" s="162"/>
      <c r="BA40" s="162"/>
      <c r="BB40" s="162"/>
      <c r="BC40" s="163"/>
      <c r="BD40" s="163"/>
      <c r="BE40" s="163"/>
      <c r="BF40" s="163"/>
      <c r="BG40" s="163"/>
      <c r="BH40" s="163"/>
      <c r="BI40" s="163"/>
      <c r="BJ40" s="163"/>
      <c r="BK40" s="163"/>
      <c r="BL40" s="163"/>
      <c r="BM40" s="163"/>
      <c r="BN40" s="209">
        <f aca="true" t="shared" si="7" ref="BN40:BN59">AP40+AR40+AT40+AV40+AX40+AZ40+BB40+BD40+BF40+BH40+BJ40+BL40</f>
        <v>0</v>
      </c>
      <c r="BO40" s="170">
        <f aca="true" t="shared" si="8" ref="BO40:BO59">AQ40+AS40+AU40+AW40+AY40+BA40+BC40+BE40+BG40+BI40+BK40+BM40</f>
        <v>0</v>
      </c>
      <c r="BP40" s="207"/>
      <c r="BQ40" s="207"/>
      <c r="BR40" s="207"/>
      <c r="BS40" s="207"/>
      <c r="BT40" s="208"/>
      <c r="BU40" s="208"/>
      <c r="BV40" s="165"/>
      <c r="BW40" s="165"/>
      <c r="BX40" s="165"/>
      <c r="BY40" s="165"/>
      <c r="BZ40" s="165"/>
      <c r="CA40" s="165"/>
    </row>
    <row r="41" spans="1:79" ht="15">
      <c r="A41" s="162" t="s">
        <v>95</v>
      </c>
      <c r="B41" s="162"/>
      <c r="C41" s="162"/>
      <c r="D41" s="162"/>
      <c r="E41" s="162"/>
      <c r="F41" s="162"/>
      <c r="G41" s="162"/>
      <c r="H41" s="162"/>
      <c r="I41" s="162"/>
      <c r="J41" s="162"/>
      <c r="K41" s="162"/>
      <c r="L41" s="162"/>
      <c r="M41" s="162"/>
      <c r="N41" s="162"/>
      <c r="O41" s="163"/>
      <c r="P41" s="163"/>
      <c r="Q41" s="163"/>
      <c r="R41" s="163"/>
      <c r="S41" s="163"/>
      <c r="T41" s="163"/>
      <c r="U41" s="163"/>
      <c r="V41" s="163"/>
      <c r="W41" s="163"/>
      <c r="X41" s="163"/>
      <c r="Y41" s="163"/>
      <c r="Z41" s="209">
        <f t="shared" si="5"/>
        <v>0</v>
      </c>
      <c r="AA41" s="170">
        <f t="shared" si="6"/>
        <v>0</v>
      </c>
      <c r="AB41" s="165"/>
      <c r="AC41" s="165"/>
      <c r="AD41" s="165"/>
      <c r="AE41" s="165"/>
      <c r="AF41" s="165"/>
      <c r="AG41" s="165"/>
      <c r="AH41" s="165"/>
      <c r="AI41" s="165"/>
      <c r="AJ41" s="165"/>
      <c r="AK41" s="165"/>
      <c r="AL41" s="165"/>
      <c r="AM41" s="165"/>
      <c r="AO41" s="162" t="s">
        <v>95</v>
      </c>
      <c r="AP41" s="162"/>
      <c r="AQ41" s="162"/>
      <c r="AR41" s="162"/>
      <c r="AS41" s="162"/>
      <c r="AT41" s="162"/>
      <c r="AU41" s="162"/>
      <c r="AV41" s="162"/>
      <c r="AW41" s="162"/>
      <c r="AX41" s="162"/>
      <c r="AY41" s="162"/>
      <c r="AZ41" s="162"/>
      <c r="BA41" s="162"/>
      <c r="BB41" s="162"/>
      <c r="BC41" s="163"/>
      <c r="BD41" s="163"/>
      <c r="BE41" s="163"/>
      <c r="BF41" s="163"/>
      <c r="BG41" s="163"/>
      <c r="BH41" s="163"/>
      <c r="BI41" s="163"/>
      <c r="BJ41" s="163"/>
      <c r="BK41" s="163"/>
      <c r="BL41" s="163"/>
      <c r="BM41" s="163"/>
      <c r="BN41" s="209">
        <f t="shared" si="7"/>
        <v>0</v>
      </c>
      <c r="BO41" s="170">
        <f t="shared" si="8"/>
        <v>0</v>
      </c>
      <c r="BP41" s="207"/>
      <c r="BQ41" s="207"/>
      <c r="BR41" s="207"/>
      <c r="BS41" s="207"/>
      <c r="BT41" s="208"/>
      <c r="BU41" s="208"/>
      <c r="BV41" s="165"/>
      <c r="BW41" s="165"/>
      <c r="BX41" s="165"/>
      <c r="BY41" s="165"/>
      <c r="BZ41" s="165"/>
      <c r="CA41" s="165"/>
    </row>
    <row r="42" spans="1:79" ht="15">
      <c r="A42" s="162" t="s">
        <v>96</v>
      </c>
      <c r="B42" s="162"/>
      <c r="C42" s="162"/>
      <c r="D42" s="162"/>
      <c r="E42" s="162"/>
      <c r="F42" s="162"/>
      <c r="G42" s="162"/>
      <c r="H42" s="162"/>
      <c r="I42" s="162"/>
      <c r="J42" s="162"/>
      <c r="K42" s="162"/>
      <c r="L42" s="162"/>
      <c r="M42" s="162"/>
      <c r="N42" s="162"/>
      <c r="O42" s="163"/>
      <c r="P42" s="163"/>
      <c r="Q42" s="163"/>
      <c r="R42" s="163"/>
      <c r="S42" s="163"/>
      <c r="T42" s="163"/>
      <c r="U42" s="163"/>
      <c r="V42" s="163"/>
      <c r="W42" s="163"/>
      <c r="X42" s="163"/>
      <c r="Y42" s="163"/>
      <c r="Z42" s="209">
        <f t="shared" si="5"/>
        <v>0</v>
      </c>
      <c r="AA42" s="170">
        <f t="shared" si="6"/>
        <v>0</v>
      </c>
      <c r="AB42" s="165"/>
      <c r="AC42" s="165"/>
      <c r="AD42" s="165"/>
      <c r="AE42" s="165"/>
      <c r="AF42" s="165"/>
      <c r="AG42" s="165"/>
      <c r="AH42" s="165"/>
      <c r="AI42" s="165"/>
      <c r="AJ42" s="165"/>
      <c r="AK42" s="165"/>
      <c r="AL42" s="165"/>
      <c r="AM42" s="165"/>
      <c r="AO42" s="162" t="s">
        <v>96</v>
      </c>
      <c r="AP42" s="162"/>
      <c r="AQ42" s="162"/>
      <c r="AR42" s="162"/>
      <c r="AS42" s="162"/>
      <c r="AT42" s="162"/>
      <c r="AU42" s="162"/>
      <c r="AV42" s="162"/>
      <c r="AW42" s="162"/>
      <c r="AX42" s="162"/>
      <c r="AY42" s="162"/>
      <c r="AZ42" s="162"/>
      <c r="BA42" s="162"/>
      <c r="BB42" s="162"/>
      <c r="BC42" s="163"/>
      <c r="BD42" s="163"/>
      <c r="BE42" s="163"/>
      <c r="BF42" s="163"/>
      <c r="BG42" s="163"/>
      <c r="BH42" s="163"/>
      <c r="BI42" s="163"/>
      <c r="BJ42" s="163"/>
      <c r="BK42" s="163"/>
      <c r="BL42" s="163"/>
      <c r="BM42" s="163"/>
      <c r="BN42" s="209">
        <f t="shared" si="7"/>
        <v>0</v>
      </c>
      <c r="BO42" s="170">
        <f t="shared" si="8"/>
        <v>0</v>
      </c>
      <c r="BP42" s="207"/>
      <c r="BQ42" s="207"/>
      <c r="BR42" s="207"/>
      <c r="BS42" s="207"/>
      <c r="BT42" s="208"/>
      <c r="BU42" s="208"/>
      <c r="BV42" s="165"/>
      <c r="BW42" s="165"/>
      <c r="BX42" s="165"/>
      <c r="BY42" s="165"/>
      <c r="BZ42" s="165"/>
      <c r="CA42" s="165"/>
    </row>
    <row r="43" spans="1:79" ht="15">
      <c r="A43" s="162" t="s">
        <v>97</v>
      </c>
      <c r="B43" s="162"/>
      <c r="C43" s="162"/>
      <c r="D43" s="162"/>
      <c r="E43" s="162"/>
      <c r="F43" s="162"/>
      <c r="G43" s="162"/>
      <c r="H43" s="162"/>
      <c r="I43" s="162"/>
      <c r="J43" s="162"/>
      <c r="K43" s="162"/>
      <c r="L43" s="162"/>
      <c r="M43" s="162"/>
      <c r="N43" s="162"/>
      <c r="O43" s="163"/>
      <c r="P43" s="163"/>
      <c r="Q43" s="163"/>
      <c r="R43" s="163"/>
      <c r="S43" s="163"/>
      <c r="T43" s="163"/>
      <c r="U43" s="163"/>
      <c r="V43" s="163"/>
      <c r="W43" s="163"/>
      <c r="X43" s="163"/>
      <c r="Y43" s="163"/>
      <c r="Z43" s="209">
        <f t="shared" si="5"/>
        <v>0</v>
      </c>
      <c r="AA43" s="170">
        <f t="shared" si="6"/>
        <v>0</v>
      </c>
      <c r="AB43" s="165"/>
      <c r="AC43" s="165"/>
      <c r="AD43" s="165"/>
      <c r="AE43" s="165"/>
      <c r="AF43" s="165"/>
      <c r="AG43" s="165"/>
      <c r="AH43" s="165"/>
      <c r="AI43" s="165"/>
      <c r="AJ43" s="165"/>
      <c r="AK43" s="165"/>
      <c r="AL43" s="165"/>
      <c r="AM43" s="165"/>
      <c r="AO43" s="162" t="s">
        <v>97</v>
      </c>
      <c r="AP43" s="162"/>
      <c r="AQ43" s="162"/>
      <c r="AR43" s="162"/>
      <c r="AS43" s="162"/>
      <c r="AT43" s="162"/>
      <c r="AU43" s="162"/>
      <c r="AV43" s="162"/>
      <c r="AW43" s="162"/>
      <c r="AX43" s="162"/>
      <c r="AY43" s="162"/>
      <c r="AZ43" s="162"/>
      <c r="BA43" s="162"/>
      <c r="BB43" s="162"/>
      <c r="BC43" s="163"/>
      <c r="BD43" s="163"/>
      <c r="BE43" s="163"/>
      <c r="BF43" s="163"/>
      <c r="BG43" s="163"/>
      <c r="BH43" s="163"/>
      <c r="BI43" s="163"/>
      <c r="BJ43" s="163"/>
      <c r="BK43" s="163"/>
      <c r="BL43" s="163"/>
      <c r="BM43" s="163"/>
      <c r="BN43" s="209">
        <f t="shared" si="7"/>
        <v>0</v>
      </c>
      <c r="BO43" s="170">
        <f t="shared" si="8"/>
        <v>0</v>
      </c>
      <c r="BP43" s="207"/>
      <c r="BQ43" s="207"/>
      <c r="BR43" s="207"/>
      <c r="BS43" s="207"/>
      <c r="BT43" s="208"/>
      <c r="BU43" s="208"/>
      <c r="BV43" s="165"/>
      <c r="BW43" s="165"/>
      <c r="BX43" s="165"/>
      <c r="BY43" s="165"/>
      <c r="BZ43" s="165"/>
      <c r="CA43" s="165"/>
    </row>
    <row r="44" spans="1:79" ht="15">
      <c r="A44" s="162" t="s">
        <v>98</v>
      </c>
      <c r="B44" s="162"/>
      <c r="C44" s="162"/>
      <c r="D44" s="162"/>
      <c r="E44" s="162"/>
      <c r="F44" s="162"/>
      <c r="G44" s="162"/>
      <c r="H44" s="162"/>
      <c r="I44" s="162"/>
      <c r="J44" s="162"/>
      <c r="K44" s="162"/>
      <c r="L44" s="162"/>
      <c r="M44" s="162"/>
      <c r="N44" s="162"/>
      <c r="O44" s="163"/>
      <c r="P44" s="163"/>
      <c r="Q44" s="163"/>
      <c r="R44" s="163"/>
      <c r="S44" s="163"/>
      <c r="T44" s="163"/>
      <c r="U44" s="163"/>
      <c r="V44" s="163"/>
      <c r="W44" s="163"/>
      <c r="X44" s="163"/>
      <c r="Y44" s="163"/>
      <c r="Z44" s="209">
        <f t="shared" si="5"/>
        <v>0</v>
      </c>
      <c r="AA44" s="170">
        <f t="shared" si="6"/>
        <v>0</v>
      </c>
      <c r="AB44" s="165"/>
      <c r="AC44" s="165"/>
      <c r="AD44" s="165"/>
      <c r="AE44" s="165"/>
      <c r="AF44" s="165"/>
      <c r="AG44" s="165"/>
      <c r="AH44" s="165"/>
      <c r="AI44" s="165"/>
      <c r="AJ44" s="165"/>
      <c r="AK44" s="165"/>
      <c r="AL44" s="165"/>
      <c r="AM44" s="165"/>
      <c r="AO44" s="162" t="s">
        <v>98</v>
      </c>
      <c r="AP44" s="162"/>
      <c r="AQ44" s="162"/>
      <c r="AR44" s="162"/>
      <c r="AS44" s="162"/>
      <c r="AT44" s="162"/>
      <c r="AU44" s="162"/>
      <c r="AV44" s="162"/>
      <c r="AW44" s="162"/>
      <c r="AX44" s="162"/>
      <c r="AY44" s="162"/>
      <c r="AZ44" s="162"/>
      <c r="BA44" s="162"/>
      <c r="BB44" s="162"/>
      <c r="BC44" s="163"/>
      <c r="BD44" s="163"/>
      <c r="BE44" s="163"/>
      <c r="BF44" s="163"/>
      <c r="BG44" s="163"/>
      <c r="BH44" s="163"/>
      <c r="BI44" s="163"/>
      <c r="BJ44" s="163"/>
      <c r="BK44" s="163"/>
      <c r="BL44" s="163"/>
      <c r="BM44" s="163"/>
      <c r="BN44" s="209">
        <f t="shared" si="7"/>
        <v>0</v>
      </c>
      <c r="BO44" s="170">
        <f t="shared" si="8"/>
        <v>0</v>
      </c>
      <c r="BP44" s="207"/>
      <c r="BQ44" s="207"/>
      <c r="BR44" s="207"/>
      <c r="BS44" s="207"/>
      <c r="BT44" s="208"/>
      <c r="BU44" s="208"/>
      <c r="BV44" s="165"/>
      <c r="BW44" s="165"/>
      <c r="BX44" s="165"/>
      <c r="BY44" s="165"/>
      <c r="BZ44" s="165"/>
      <c r="CA44" s="165"/>
    </row>
    <row r="45" spans="1:79" ht="15">
      <c r="A45" s="162" t="s">
        <v>99</v>
      </c>
      <c r="B45" s="162"/>
      <c r="C45" s="162"/>
      <c r="D45" s="162"/>
      <c r="E45" s="162"/>
      <c r="F45" s="162"/>
      <c r="G45" s="162"/>
      <c r="H45" s="162"/>
      <c r="I45" s="162"/>
      <c r="J45" s="162"/>
      <c r="K45" s="162"/>
      <c r="L45" s="162"/>
      <c r="M45" s="162"/>
      <c r="N45" s="162"/>
      <c r="O45" s="163"/>
      <c r="P45" s="163"/>
      <c r="Q45" s="163"/>
      <c r="R45" s="163"/>
      <c r="S45" s="163"/>
      <c r="T45" s="163"/>
      <c r="U45" s="163"/>
      <c r="V45" s="163"/>
      <c r="W45" s="163"/>
      <c r="X45" s="163"/>
      <c r="Y45" s="163"/>
      <c r="Z45" s="209">
        <f t="shared" si="5"/>
        <v>0</v>
      </c>
      <c r="AA45" s="170">
        <f t="shared" si="6"/>
        <v>0</v>
      </c>
      <c r="AB45" s="165"/>
      <c r="AC45" s="165"/>
      <c r="AD45" s="165"/>
      <c r="AE45" s="165"/>
      <c r="AF45" s="165"/>
      <c r="AG45" s="165"/>
      <c r="AH45" s="165"/>
      <c r="AI45" s="165"/>
      <c r="AJ45" s="165"/>
      <c r="AK45" s="165"/>
      <c r="AL45" s="165"/>
      <c r="AM45" s="165"/>
      <c r="AO45" s="162" t="s">
        <v>99</v>
      </c>
      <c r="AP45" s="162"/>
      <c r="AQ45" s="162"/>
      <c r="AR45" s="162"/>
      <c r="AS45" s="162"/>
      <c r="AT45" s="162"/>
      <c r="AU45" s="162"/>
      <c r="AV45" s="162"/>
      <c r="AW45" s="162"/>
      <c r="AX45" s="162"/>
      <c r="AY45" s="162"/>
      <c r="AZ45" s="162"/>
      <c r="BA45" s="162"/>
      <c r="BB45" s="162"/>
      <c r="BC45" s="163"/>
      <c r="BD45" s="163"/>
      <c r="BE45" s="163"/>
      <c r="BF45" s="163"/>
      <c r="BG45" s="163"/>
      <c r="BH45" s="163"/>
      <c r="BI45" s="163"/>
      <c r="BJ45" s="163"/>
      <c r="BK45" s="163"/>
      <c r="BL45" s="163"/>
      <c r="BM45" s="163"/>
      <c r="BN45" s="209">
        <f t="shared" si="7"/>
        <v>0</v>
      </c>
      <c r="BO45" s="170">
        <f t="shared" si="8"/>
        <v>0</v>
      </c>
      <c r="BP45" s="207"/>
      <c r="BQ45" s="207"/>
      <c r="BR45" s="207"/>
      <c r="BS45" s="207"/>
      <c r="BT45" s="208"/>
      <c r="BU45" s="208"/>
      <c r="BV45" s="165"/>
      <c r="BW45" s="165"/>
      <c r="BX45" s="165"/>
      <c r="BY45" s="165"/>
      <c r="BZ45" s="165"/>
      <c r="CA45" s="165"/>
    </row>
    <row r="46" spans="1:79" ht="15">
      <c r="A46" s="162" t="s">
        <v>100</v>
      </c>
      <c r="B46" s="162"/>
      <c r="C46" s="162"/>
      <c r="D46" s="162"/>
      <c r="E46" s="162"/>
      <c r="F46" s="162"/>
      <c r="G46" s="162"/>
      <c r="H46" s="162"/>
      <c r="I46" s="162"/>
      <c r="J46" s="162"/>
      <c r="K46" s="162"/>
      <c r="L46" s="162"/>
      <c r="M46" s="162"/>
      <c r="N46" s="162"/>
      <c r="O46" s="163"/>
      <c r="P46" s="163"/>
      <c r="Q46" s="163"/>
      <c r="R46" s="163"/>
      <c r="S46" s="163"/>
      <c r="T46" s="163"/>
      <c r="U46" s="163"/>
      <c r="V46" s="163"/>
      <c r="W46" s="163"/>
      <c r="X46" s="163"/>
      <c r="Y46" s="163"/>
      <c r="Z46" s="209">
        <f t="shared" si="5"/>
        <v>0</v>
      </c>
      <c r="AA46" s="170">
        <f t="shared" si="6"/>
        <v>0</v>
      </c>
      <c r="AB46" s="165"/>
      <c r="AC46" s="165"/>
      <c r="AD46" s="165"/>
      <c r="AE46" s="165"/>
      <c r="AF46" s="165"/>
      <c r="AG46" s="165"/>
      <c r="AH46" s="165"/>
      <c r="AI46" s="165"/>
      <c r="AJ46" s="165"/>
      <c r="AK46" s="165"/>
      <c r="AL46" s="165"/>
      <c r="AM46" s="165"/>
      <c r="AO46" s="162" t="s">
        <v>100</v>
      </c>
      <c r="AP46" s="162"/>
      <c r="AQ46" s="162"/>
      <c r="AR46" s="162"/>
      <c r="AS46" s="162"/>
      <c r="AT46" s="162"/>
      <c r="AU46" s="162"/>
      <c r="AV46" s="162"/>
      <c r="AW46" s="162"/>
      <c r="AX46" s="162"/>
      <c r="AY46" s="162"/>
      <c r="AZ46" s="162"/>
      <c r="BA46" s="162"/>
      <c r="BB46" s="162"/>
      <c r="BC46" s="163"/>
      <c r="BD46" s="163"/>
      <c r="BE46" s="163"/>
      <c r="BF46" s="163"/>
      <c r="BG46" s="163"/>
      <c r="BH46" s="163"/>
      <c r="BI46" s="163"/>
      <c r="BJ46" s="163"/>
      <c r="BK46" s="163"/>
      <c r="BL46" s="163"/>
      <c r="BM46" s="163"/>
      <c r="BN46" s="209">
        <f t="shared" si="7"/>
        <v>0</v>
      </c>
      <c r="BO46" s="170">
        <f t="shared" si="8"/>
        <v>0</v>
      </c>
      <c r="BP46" s="207"/>
      <c r="BQ46" s="207"/>
      <c r="BR46" s="207"/>
      <c r="BS46" s="207"/>
      <c r="BT46" s="208"/>
      <c r="BU46" s="208"/>
      <c r="BV46" s="165"/>
      <c r="BW46" s="165"/>
      <c r="BX46" s="165"/>
      <c r="BY46" s="165"/>
      <c r="BZ46" s="165"/>
      <c r="CA46" s="165"/>
    </row>
    <row r="47" spans="1:79" ht="15">
      <c r="A47" s="162" t="s">
        <v>101</v>
      </c>
      <c r="B47" s="162"/>
      <c r="C47" s="162"/>
      <c r="D47" s="162"/>
      <c r="E47" s="162"/>
      <c r="F47" s="162"/>
      <c r="G47" s="162"/>
      <c r="H47" s="162"/>
      <c r="I47" s="162"/>
      <c r="J47" s="162"/>
      <c r="K47" s="162"/>
      <c r="L47" s="162"/>
      <c r="M47" s="162"/>
      <c r="N47" s="162"/>
      <c r="O47" s="163"/>
      <c r="P47" s="163"/>
      <c r="Q47" s="163"/>
      <c r="R47" s="163"/>
      <c r="S47" s="163"/>
      <c r="T47" s="163"/>
      <c r="U47" s="163"/>
      <c r="V47" s="163"/>
      <c r="W47" s="163"/>
      <c r="X47" s="163"/>
      <c r="Y47" s="163"/>
      <c r="Z47" s="209">
        <f t="shared" si="5"/>
        <v>0</v>
      </c>
      <c r="AA47" s="170">
        <f t="shared" si="6"/>
        <v>0</v>
      </c>
      <c r="AB47" s="165"/>
      <c r="AC47" s="165"/>
      <c r="AD47" s="165"/>
      <c r="AE47" s="165"/>
      <c r="AF47" s="165"/>
      <c r="AG47" s="165"/>
      <c r="AH47" s="165"/>
      <c r="AI47" s="165"/>
      <c r="AJ47" s="165"/>
      <c r="AK47" s="165"/>
      <c r="AL47" s="165"/>
      <c r="AM47" s="165"/>
      <c r="AO47" s="162" t="s">
        <v>101</v>
      </c>
      <c r="AP47" s="162"/>
      <c r="AQ47" s="162"/>
      <c r="AR47" s="162"/>
      <c r="AS47" s="162"/>
      <c r="AT47" s="162"/>
      <c r="AU47" s="162"/>
      <c r="AV47" s="162"/>
      <c r="AW47" s="162"/>
      <c r="AX47" s="162"/>
      <c r="AY47" s="162"/>
      <c r="AZ47" s="162"/>
      <c r="BA47" s="162"/>
      <c r="BB47" s="162"/>
      <c r="BC47" s="163"/>
      <c r="BD47" s="163"/>
      <c r="BE47" s="163"/>
      <c r="BF47" s="163"/>
      <c r="BG47" s="163"/>
      <c r="BH47" s="163"/>
      <c r="BI47" s="163"/>
      <c r="BJ47" s="163"/>
      <c r="BK47" s="163"/>
      <c r="BL47" s="163"/>
      <c r="BM47" s="163"/>
      <c r="BN47" s="209">
        <f t="shared" si="7"/>
        <v>0</v>
      </c>
      <c r="BO47" s="170">
        <f t="shared" si="8"/>
        <v>0</v>
      </c>
      <c r="BP47" s="207"/>
      <c r="BQ47" s="207"/>
      <c r="BR47" s="207"/>
      <c r="BS47" s="207"/>
      <c r="BT47" s="208"/>
      <c r="BU47" s="208"/>
      <c r="BV47" s="165"/>
      <c r="BW47" s="165"/>
      <c r="BX47" s="165"/>
      <c r="BY47" s="165"/>
      <c r="BZ47" s="165"/>
      <c r="CA47" s="165"/>
    </row>
    <row r="48" spans="1:79" ht="15">
      <c r="A48" s="162" t="s">
        <v>102</v>
      </c>
      <c r="B48" s="162"/>
      <c r="C48" s="162"/>
      <c r="D48" s="162"/>
      <c r="E48" s="162"/>
      <c r="F48" s="162"/>
      <c r="G48" s="162"/>
      <c r="H48" s="162"/>
      <c r="I48" s="162"/>
      <c r="J48" s="162"/>
      <c r="K48" s="162"/>
      <c r="L48" s="162"/>
      <c r="M48" s="162"/>
      <c r="N48" s="162"/>
      <c r="O48" s="163"/>
      <c r="P48" s="163"/>
      <c r="Q48" s="163"/>
      <c r="R48" s="163"/>
      <c r="S48" s="163"/>
      <c r="T48" s="163"/>
      <c r="U48" s="163"/>
      <c r="V48" s="163"/>
      <c r="W48" s="163"/>
      <c r="X48" s="163"/>
      <c r="Y48" s="163"/>
      <c r="Z48" s="209">
        <f t="shared" si="5"/>
        <v>0</v>
      </c>
      <c r="AA48" s="170">
        <f t="shared" si="6"/>
        <v>0</v>
      </c>
      <c r="AB48" s="165"/>
      <c r="AC48" s="165"/>
      <c r="AD48" s="165"/>
      <c r="AE48" s="165"/>
      <c r="AF48" s="165"/>
      <c r="AG48" s="165"/>
      <c r="AH48" s="165"/>
      <c r="AI48" s="165"/>
      <c r="AJ48" s="165"/>
      <c r="AK48" s="165"/>
      <c r="AL48" s="165"/>
      <c r="AM48" s="165"/>
      <c r="AO48" s="162" t="s">
        <v>102</v>
      </c>
      <c r="AP48" s="162"/>
      <c r="AQ48" s="162"/>
      <c r="AR48" s="162"/>
      <c r="AS48" s="162"/>
      <c r="AT48" s="162"/>
      <c r="AU48" s="162"/>
      <c r="AV48" s="162"/>
      <c r="AW48" s="162"/>
      <c r="AX48" s="162"/>
      <c r="AY48" s="162"/>
      <c r="AZ48" s="162"/>
      <c r="BA48" s="162"/>
      <c r="BB48" s="162"/>
      <c r="BC48" s="163"/>
      <c r="BD48" s="163"/>
      <c r="BE48" s="163"/>
      <c r="BF48" s="163"/>
      <c r="BG48" s="163"/>
      <c r="BH48" s="163"/>
      <c r="BI48" s="163"/>
      <c r="BJ48" s="163"/>
      <c r="BK48" s="163"/>
      <c r="BL48" s="163"/>
      <c r="BM48" s="163"/>
      <c r="BN48" s="209">
        <f t="shared" si="7"/>
        <v>0</v>
      </c>
      <c r="BO48" s="170">
        <f t="shared" si="8"/>
        <v>0</v>
      </c>
      <c r="BP48" s="207"/>
      <c r="BQ48" s="207"/>
      <c r="BR48" s="207"/>
      <c r="BS48" s="207"/>
      <c r="BT48" s="208"/>
      <c r="BU48" s="208"/>
      <c r="BV48" s="165"/>
      <c r="BW48" s="165"/>
      <c r="BX48" s="165"/>
      <c r="BY48" s="165"/>
      <c r="BZ48" s="165"/>
      <c r="CA48" s="165"/>
    </row>
    <row r="49" spans="1:79" ht="15">
      <c r="A49" s="162" t="s">
        <v>103</v>
      </c>
      <c r="B49" s="162"/>
      <c r="C49" s="162"/>
      <c r="D49" s="162"/>
      <c r="E49" s="162"/>
      <c r="F49" s="162"/>
      <c r="G49" s="162"/>
      <c r="H49" s="162"/>
      <c r="I49" s="162"/>
      <c r="J49" s="162"/>
      <c r="K49" s="162"/>
      <c r="L49" s="162"/>
      <c r="M49" s="162"/>
      <c r="N49" s="162"/>
      <c r="O49" s="163"/>
      <c r="P49" s="163"/>
      <c r="Q49" s="163"/>
      <c r="R49" s="163"/>
      <c r="S49" s="163"/>
      <c r="T49" s="163"/>
      <c r="U49" s="163"/>
      <c r="V49" s="163"/>
      <c r="W49" s="163"/>
      <c r="X49" s="163"/>
      <c r="Y49" s="163"/>
      <c r="Z49" s="209">
        <f t="shared" si="5"/>
        <v>0</v>
      </c>
      <c r="AA49" s="170">
        <f t="shared" si="6"/>
        <v>0</v>
      </c>
      <c r="AB49" s="165"/>
      <c r="AC49" s="165"/>
      <c r="AD49" s="165"/>
      <c r="AE49" s="165"/>
      <c r="AF49" s="165"/>
      <c r="AG49" s="165"/>
      <c r="AH49" s="165"/>
      <c r="AI49" s="165"/>
      <c r="AJ49" s="165"/>
      <c r="AK49" s="165"/>
      <c r="AL49" s="165"/>
      <c r="AM49" s="165"/>
      <c r="AO49" s="162" t="s">
        <v>103</v>
      </c>
      <c r="AP49" s="162"/>
      <c r="AQ49" s="162"/>
      <c r="AR49" s="162"/>
      <c r="AS49" s="162"/>
      <c r="AT49" s="162"/>
      <c r="AU49" s="162"/>
      <c r="AV49" s="162"/>
      <c r="AW49" s="162"/>
      <c r="AX49" s="162"/>
      <c r="AY49" s="162"/>
      <c r="AZ49" s="162"/>
      <c r="BA49" s="162"/>
      <c r="BB49" s="162"/>
      <c r="BC49" s="163"/>
      <c r="BD49" s="163"/>
      <c r="BE49" s="163"/>
      <c r="BF49" s="163"/>
      <c r="BG49" s="163"/>
      <c r="BH49" s="163"/>
      <c r="BI49" s="163"/>
      <c r="BJ49" s="163"/>
      <c r="BK49" s="163"/>
      <c r="BL49" s="163"/>
      <c r="BM49" s="163"/>
      <c r="BN49" s="209">
        <f t="shared" si="7"/>
        <v>0</v>
      </c>
      <c r="BO49" s="170">
        <f t="shared" si="8"/>
        <v>0</v>
      </c>
      <c r="BP49" s="207"/>
      <c r="BQ49" s="207"/>
      <c r="BR49" s="207"/>
      <c r="BS49" s="207"/>
      <c r="BT49" s="208"/>
      <c r="BU49" s="208"/>
      <c r="BV49" s="165"/>
      <c r="BW49" s="165"/>
      <c r="BX49" s="165"/>
      <c r="BY49" s="165"/>
      <c r="BZ49" s="165"/>
      <c r="CA49" s="165"/>
    </row>
    <row r="50" spans="1:79" ht="15">
      <c r="A50" s="162" t="s">
        <v>104</v>
      </c>
      <c r="B50" s="162"/>
      <c r="C50" s="162"/>
      <c r="D50" s="162"/>
      <c r="E50" s="162"/>
      <c r="F50" s="162"/>
      <c r="G50" s="162"/>
      <c r="H50" s="162"/>
      <c r="I50" s="162"/>
      <c r="J50" s="162"/>
      <c r="K50" s="162"/>
      <c r="L50" s="162"/>
      <c r="M50" s="162"/>
      <c r="N50" s="162"/>
      <c r="O50" s="163"/>
      <c r="P50" s="163"/>
      <c r="Q50" s="163"/>
      <c r="R50" s="163"/>
      <c r="S50" s="163"/>
      <c r="T50" s="163"/>
      <c r="U50" s="163"/>
      <c r="V50" s="163"/>
      <c r="W50" s="163"/>
      <c r="X50" s="163"/>
      <c r="Y50" s="163"/>
      <c r="Z50" s="209">
        <f t="shared" si="5"/>
        <v>0</v>
      </c>
      <c r="AA50" s="170">
        <f t="shared" si="6"/>
        <v>0</v>
      </c>
      <c r="AB50" s="165"/>
      <c r="AC50" s="165"/>
      <c r="AD50" s="165"/>
      <c r="AE50" s="165"/>
      <c r="AF50" s="165"/>
      <c r="AG50" s="165"/>
      <c r="AH50" s="165"/>
      <c r="AI50" s="165"/>
      <c r="AJ50" s="165"/>
      <c r="AK50" s="165"/>
      <c r="AL50" s="165"/>
      <c r="AM50" s="165"/>
      <c r="AO50" s="162" t="s">
        <v>104</v>
      </c>
      <c r="AP50" s="162"/>
      <c r="AQ50" s="162"/>
      <c r="AR50" s="162"/>
      <c r="AS50" s="162"/>
      <c r="AT50" s="162"/>
      <c r="AU50" s="162"/>
      <c r="AV50" s="162"/>
      <c r="AW50" s="162"/>
      <c r="AX50" s="162"/>
      <c r="AY50" s="162"/>
      <c r="AZ50" s="162"/>
      <c r="BA50" s="162"/>
      <c r="BB50" s="162"/>
      <c r="BC50" s="163"/>
      <c r="BD50" s="163"/>
      <c r="BE50" s="163"/>
      <c r="BF50" s="163"/>
      <c r="BG50" s="163"/>
      <c r="BH50" s="163"/>
      <c r="BI50" s="163"/>
      <c r="BJ50" s="163"/>
      <c r="BK50" s="163"/>
      <c r="BL50" s="163"/>
      <c r="BM50" s="163"/>
      <c r="BN50" s="209">
        <f t="shared" si="7"/>
        <v>0</v>
      </c>
      <c r="BO50" s="170">
        <f t="shared" si="8"/>
        <v>0</v>
      </c>
      <c r="BP50" s="207"/>
      <c r="BQ50" s="207"/>
      <c r="BR50" s="207"/>
      <c r="BS50" s="207"/>
      <c r="BT50" s="208"/>
      <c r="BU50" s="208"/>
      <c r="BV50" s="165"/>
      <c r="BW50" s="165"/>
      <c r="BX50" s="165"/>
      <c r="BY50" s="165"/>
      <c r="BZ50" s="165"/>
      <c r="CA50" s="165"/>
    </row>
    <row r="51" spans="1:79" ht="15">
      <c r="A51" s="162" t="s">
        <v>105</v>
      </c>
      <c r="B51" s="162"/>
      <c r="C51" s="162"/>
      <c r="D51" s="162"/>
      <c r="E51" s="162"/>
      <c r="F51" s="162"/>
      <c r="G51" s="162"/>
      <c r="H51" s="162"/>
      <c r="I51" s="162"/>
      <c r="J51" s="162"/>
      <c r="K51" s="162"/>
      <c r="L51" s="162"/>
      <c r="M51" s="162"/>
      <c r="N51" s="162"/>
      <c r="O51" s="163"/>
      <c r="P51" s="163"/>
      <c r="Q51" s="163"/>
      <c r="R51" s="163"/>
      <c r="S51" s="163"/>
      <c r="T51" s="163"/>
      <c r="U51" s="163"/>
      <c r="V51" s="163"/>
      <c r="W51" s="163"/>
      <c r="X51" s="163"/>
      <c r="Y51" s="163"/>
      <c r="Z51" s="209">
        <f t="shared" si="5"/>
        <v>0</v>
      </c>
      <c r="AA51" s="170">
        <f t="shared" si="6"/>
        <v>0</v>
      </c>
      <c r="AB51" s="165"/>
      <c r="AC51" s="165"/>
      <c r="AD51" s="165"/>
      <c r="AE51" s="165"/>
      <c r="AF51" s="165"/>
      <c r="AG51" s="165"/>
      <c r="AH51" s="165"/>
      <c r="AI51" s="165"/>
      <c r="AJ51" s="165"/>
      <c r="AK51" s="165"/>
      <c r="AL51" s="165"/>
      <c r="AM51" s="165"/>
      <c r="AO51" s="162" t="s">
        <v>105</v>
      </c>
      <c r="AP51" s="162"/>
      <c r="AQ51" s="162"/>
      <c r="AR51" s="162"/>
      <c r="AS51" s="162"/>
      <c r="AT51" s="162"/>
      <c r="AU51" s="162"/>
      <c r="AV51" s="162"/>
      <c r="AW51" s="162"/>
      <c r="AX51" s="162"/>
      <c r="AY51" s="162"/>
      <c r="AZ51" s="162"/>
      <c r="BA51" s="162"/>
      <c r="BB51" s="162"/>
      <c r="BC51" s="163"/>
      <c r="BD51" s="163"/>
      <c r="BE51" s="163"/>
      <c r="BF51" s="163"/>
      <c r="BG51" s="163"/>
      <c r="BH51" s="163"/>
      <c r="BI51" s="163"/>
      <c r="BJ51" s="163"/>
      <c r="BK51" s="163"/>
      <c r="BL51" s="163"/>
      <c r="BM51" s="163"/>
      <c r="BN51" s="209">
        <f t="shared" si="7"/>
        <v>0</v>
      </c>
      <c r="BO51" s="170">
        <f t="shared" si="8"/>
        <v>0</v>
      </c>
      <c r="BP51" s="207"/>
      <c r="BQ51" s="207"/>
      <c r="BR51" s="207"/>
      <c r="BS51" s="207"/>
      <c r="BT51" s="208"/>
      <c r="BU51" s="208"/>
      <c r="BV51" s="165"/>
      <c r="BW51" s="165"/>
      <c r="BX51" s="165"/>
      <c r="BY51" s="165"/>
      <c r="BZ51" s="165"/>
      <c r="CA51" s="165"/>
    </row>
    <row r="52" spans="1:79" ht="15">
      <c r="A52" s="162" t="s">
        <v>106</v>
      </c>
      <c r="B52" s="162"/>
      <c r="C52" s="162"/>
      <c r="D52" s="162"/>
      <c r="E52" s="162"/>
      <c r="F52" s="162"/>
      <c r="G52" s="162"/>
      <c r="H52" s="162"/>
      <c r="I52" s="162"/>
      <c r="J52" s="162"/>
      <c r="K52" s="162"/>
      <c r="L52" s="162"/>
      <c r="M52" s="162"/>
      <c r="N52" s="162"/>
      <c r="O52" s="163"/>
      <c r="P52" s="163"/>
      <c r="Q52" s="163"/>
      <c r="R52" s="163"/>
      <c r="S52" s="163"/>
      <c r="T52" s="163"/>
      <c r="U52" s="163"/>
      <c r="V52" s="163"/>
      <c r="W52" s="163"/>
      <c r="X52" s="163"/>
      <c r="Y52" s="163"/>
      <c r="Z52" s="209">
        <f t="shared" si="5"/>
        <v>0</v>
      </c>
      <c r="AA52" s="170">
        <f t="shared" si="6"/>
        <v>0</v>
      </c>
      <c r="AB52" s="165"/>
      <c r="AC52" s="165"/>
      <c r="AD52" s="165"/>
      <c r="AE52" s="165"/>
      <c r="AF52" s="165"/>
      <c r="AG52" s="165"/>
      <c r="AH52" s="165"/>
      <c r="AI52" s="165"/>
      <c r="AJ52" s="165"/>
      <c r="AK52" s="165"/>
      <c r="AL52" s="165"/>
      <c r="AM52" s="165"/>
      <c r="AO52" s="162" t="s">
        <v>106</v>
      </c>
      <c r="AP52" s="162"/>
      <c r="AQ52" s="162"/>
      <c r="AR52" s="162"/>
      <c r="AS52" s="162"/>
      <c r="AT52" s="162"/>
      <c r="AU52" s="162"/>
      <c r="AV52" s="162"/>
      <c r="AW52" s="162"/>
      <c r="AX52" s="162"/>
      <c r="AY52" s="162"/>
      <c r="AZ52" s="162"/>
      <c r="BA52" s="162"/>
      <c r="BB52" s="162"/>
      <c r="BC52" s="163"/>
      <c r="BD52" s="163"/>
      <c r="BE52" s="163"/>
      <c r="BF52" s="163"/>
      <c r="BG52" s="163"/>
      <c r="BH52" s="163"/>
      <c r="BI52" s="163"/>
      <c r="BJ52" s="163"/>
      <c r="BK52" s="163"/>
      <c r="BL52" s="163"/>
      <c r="BM52" s="163"/>
      <c r="BN52" s="209">
        <f t="shared" si="7"/>
        <v>0</v>
      </c>
      <c r="BO52" s="170">
        <f t="shared" si="8"/>
        <v>0</v>
      </c>
      <c r="BP52" s="207"/>
      <c r="BQ52" s="207"/>
      <c r="BR52" s="207"/>
      <c r="BS52" s="207"/>
      <c r="BT52" s="208"/>
      <c r="BU52" s="208"/>
      <c r="BV52" s="165"/>
      <c r="BW52" s="165"/>
      <c r="BX52" s="165"/>
      <c r="BY52" s="165"/>
      <c r="BZ52" s="165"/>
      <c r="CA52" s="165"/>
    </row>
    <row r="53" spans="1:79" ht="15">
      <c r="A53" s="162" t="s">
        <v>107</v>
      </c>
      <c r="B53" s="162"/>
      <c r="C53" s="162"/>
      <c r="D53" s="162"/>
      <c r="E53" s="162"/>
      <c r="F53" s="162"/>
      <c r="G53" s="162"/>
      <c r="H53" s="162"/>
      <c r="I53" s="162"/>
      <c r="J53" s="162"/>
      <c r="K53" s="162"/>
      <c r="L53" s="162"/>
      <c r="M53" s="162"/>
      <c r="N53" s="162"/>
      <c r="O53" s="163"/>
      <c r="P53" s="163"/>
      <c r="Q53" s="163"/>
      <c r="R53" s="163"/>
      <c r="S53" s="163"/>
      <c r="T53" s="163"/>
      <c r="U53" s="163"/>
      <c r="V53" s="163"/>
      <c r="W53" s="163"/>
      <c r="X53" s="163"/>
      <c r="Y53" s="163"/>
      <c r="Z53" s="209">
        <f t="shared" si="5"/>
        <v>0</v>
      </c>
      <c r="AA53" s="170">
        <f t="shared" si="6"/>
        <v>0</v>
      </c>
      <c r="AB53" s="165"/>
      <c r="AC53" s="165"/>
      <c r="AD53" s="165"/>
      <c r="AE53" s="165"/>
      <c r="AF53" s="165"/>
      <c r="AG53" s="165"/>
      <c r="AH53" s="165"/>
      <c r="AI53" s="165"/>
      <c r="AJ53" s="165"/>
      <c r="AK53" s="165"/>
      <c r="AL53" s="165"/>
      <c r="AM53" s="165"/>
      <c r="AO53" s="162" t="s">
        <v>107</v>
      </c>
      <c r="AP53" s="162"/>
      <c r="AQ53" s="162"/>
      <c r="AR53" s="162"/>
      <c r="AS53" s="162"/>
      <c r="AT53" s="162"/>
      <c r="AU53" s="162"/>
      <c r="AV53" s="162"/>
      <c r="AW53" s="162"/>
      <c r="AX53" s="162"/>
      <c r="AY53" s="162"/>
      <c r="AZ53" s="162"/>
      <c r="BA53" s="162"/>
      <c r="BB53" s="162"/>
      <c r="BC53" s="163"/>
      <c r="BD53" s="163"/>
      <c r="BE53" s="163"/>
      <c r="BF53" s="163"/>
      <c r="BG53" s="163"/>
      <c r="BH53" s="163"/>
      <c r="BI53" s="163"/>
      <c r="BJ53" s="163"/>
      <c r="BK53" s="163"/>
      <c r="BL53" s="163"/>
      <c r="BM53" s="163"/>
      <c r="BN53" s="209">
        <f t="shared" si="7"/>
        <v>0</v>
      </c>
      <c r="BO53" s="170">
        <f t="shared" si="8"/>
        <v>0</v>
      </c>
      <c r="BP53" s="207"/>
      <c r="BQ53" s="207"/>
      <c r="BR53" s="207"/>
      <c r="BS53" s="207"/>
      <c r="BT53" s="208"/>
      <c r="BU53" s="208"/>
      <c r="BV53" s="165"/>
      <c r="BW53" s="165"/>
      <c r="BX53" s="165"/>
      <c r="BY53" s="165"/>
      <c r="BZ53" s="165"/>
      <c r="CA53" s="165"/>
    </row>
    <row r="54" spans="1:79" ht="15">
      <c r="A54" s="162" t="s">
        <v>108</v>
      </c>
      <c r="B54" s="162"/>
      <c r="C54" s="162"/>
      <c r="D54" s="162"/>
      <c r="E54" s="162"/>
      <c r="F54" s="162"/>
      <c r="G54" s="162"/>
      <c r="H54" s="162"/>
      <c r="I54" s="162"/>
      <c r="J54" s="162"/>
      <c r="K54" s="162"/>
      <c r="L54" s="162"/>
      <c r="M54" s="162"/>
      <c r="N54" s="162"/>
      <c r="O54" s="163"/>
      <c r="P54" s="163"/>
      <c r="Q54" s="163"/>
      <c r="R54" s="163"/>
      <c r="S54" s="163"/>
      <c r="T54" s="163"/>
      <c r="U54" s="163"/>
      <c r="V54" s="163"/>
      <c r="W54" s="163"/>
      <c r="X54" s="163"/>
      <c r="Y54" s="163"/>
      <c r="Z54" s="209">
        <f t="shared" si="5"/>
        <v>0</v>
      </c>
      <c r="AA54" s="170">
        <f t="shared" si="6"/>
        <v>0</v>
      </c>
      <c r="AB54" s="165"/>
      <c r="AC54" s="165"/>
      <c r="AD54" s="165"/>
      <c r="AE54" s="165"/>
      <c r="AF54" s="165"/>
      <c r="AG54" s="165"/>
      <c r="AH54" s="165"/>
      <c r="AI54" s="165"/>
      <c r="AJ54" s="165"/>
      <c r="AK54" s="165"/>
      <c r="AL54" s="165"/>
      <c r="AM54" s="165"/>
      <c r="AO54" s="162" t="s">
        <v>108</v>
      </c>
      <c r="AP54" s="162"/>
      <c r="AQ54" s="162"/>
      <c r="AR54" s="162"/>
      <c r="AS54" s="162"/>
      <c r="AT54" s="162"/>
      <c r="AU54" s="162"/>
      <c r="AV54" s="162"/>
      <c r="AW54" s="162"/>
      <c r="AX54" s="162"/>
      <c r="AY54" s="162"/>
      <c r="AZ54" s="162"/>
      <c r="BA54" s="162"/>
      <c r="BB54" s="162"/>
      <c r="BC54" s="163"/>
      <c r="BD54" s="163"/>
      <c r="BE54" s="163"/>
      <c r="BF54" s="163"/>
      <c r="BG54" s="163"/>
      <c r="BH54" s="163"/>
      <c r="BI54" s="163"/>
      <c r="BJ54" s="163"/>
      <c r="BK54" s="163"/>
      <c r="BL54" s="163"/>
      <c r="BM54" s="163"/>
      <c r="BN54" s="209">
        <f t="shared" si="7"/>
        <v>0</v>
      </c>
      <c r="BO54" s="170">
        <f t="shared" si="8"/>
        <v>0</v>
      </c>
      <c r="BP54" s="207"/>
      <c r="BQ54" s="207"/>
      <c r="BR54" s="207"/>
      <c r="BS54" s="207"/>
      <c r="BT54" s="208"/>
      <c r="BU54" s="208"/>
      <c r="BV54" s="165"/>
      <c r="BW54" s="165"/>
      <c r="BX54" s="165"/>
      <c r="BY54" s="165"/>
      <c r="BZ54" s="165"/>
      <c r="CA54" s="165"/>
    </row>
    <row r="55" spans="1:79" ht="15">
      <c r="A55" s="162" t="s">
        <v>109</v>
      </c>
      <c r="B55" s="162"/>
      <c r="C55" s="162"/>
      <c r="D55" s="162"/>
      <c r="E55" s="162"/>
      <c r="F55" s="162"/>
      <c r="G55" s="162"/>
      <c r="H55" s="162"/>
      <c r="I55" s="162"/>
      <c r="J55" s="162"/>
      <c r="K55" s="162"/>
      <c r="L55" s="162"/>
      <c r="M55" s="162"/>
      <c r="N55" s="162"/>
      <c r="O55" s="163"/>
      <c r="P55" s="163"/>
      <c r="Q55" s="163"/>
      <c r="R55" s="163"/>
      <c r="S55" s="163"/>
      <c r="T55" s="163"/>
      <c r="U55" s="163"/>
      <c r="V55" s="163"/>
      <c r="W55" s="163"/>
      <c r="X55" s="163"/>
      <c r="Y55" s="163"/>
      <c r="Z55" s="209">
        <f t="shared" si="5"/>
        <v>0</v>
      </c>
      <c r="AA55" s="170">
        <f t="shared" si="6"/>
        <v>0</v>
      </c>
      <c r="AB55" s="165"/>
      <c r="AC55" s="165"/>
      <c r="AD55" s="165"/>
      <c r="AE55" s="165"/>
      <c r="AF55" s="165"/>
      <c r="AG55" s="165"/>
      <c r="AH55" s="165"/>
      <c r="AI55" s="165"/>
      <c r="AJ55" s="165"/>
      <c r="AK55" s="165"/>
      <c r="AL55" s="165"/>
      <c r="AM55" s="165"/>
      <c r="AO55" s="162" t="s">
        <v>109</v>
      </c>
      <c r="AP55" s="162"/>
      <c r="AQ55" s="162"/>
      <c r="AR55" s="162"/>
      <c r="AS55" s="162"/>
      <c r="AT55" s="162"/>
      <c r="AU55" s="162"/>
      <c r="AV55" s="162"/>
      <c r="AW55" s="162"/>
      <c r="AX55" s="162"/>
      <c r="AY55" s="162"/>
      <c r="AZ55" s="162"/>
      <c r="BA55" s="162"/>
      <c r="BB55" s="162"/>
      <c r="BC55" s="163"/>
      <c r="BD55" s="163"/>
      <c r="BE55" s="163"/>
      <c r="BF55" s="163"/>
      <c r="BG55" s="163"/>
      <c r="BH55" s="163"/>
      <c r="BI55" s="163"/>
      <c r="BJ55" s="163"/>
      <c r="BK55" s="163"/>
      <c r="BL55" s="163"/>
      <c r="BM55" s="163"/>
      <c r="BN55" s="209">
        <f t="shared" si="7"/>
        <v>0</v>
      </c>
      <c r="BO55" s="170">
        <f t="shared" si="8"/>
        <v>0</v>
      </c>
      <c r="BP55" s="207"/>
      <c r="BQ55" s="207"/>
      <c r="BR55" s="207"/>
      <c r="BS55" s="207"/>
      <c r="BT55" s="208"/>
      <c r="BU55" s="208"/>
      <c r="BV55" s="165"/>
      <c r="BW55" s="165"/>
      <c r="BX55" s="165"/>
      <c r="BY55" s="165"/>
      <c r="BZ55" s="165"/>
      <c r="CA55" s="165"/>
    </row>
    <row r="56" spans="1:79" ht="15">
      <c r="A56" s="162" t="s">
        <v>110</v>
      </c>
      <c r="B56" s="162"/>
      <c r="C56" s="162"/>
      <c r="D56" s="162"/>
      <c r="E56" s="162"/>
      <c r="F56" s="162"/>
      <c r="G56" s="162"/>
      <c r="H56" s="162"/>
      <c r="I56" s="162"/>
      <c r="J56" s="162"/>
      <c r="K56" s="162"/>
      <c r="L56" s="162"/>
      <c r="M56" s="162"/>
      <c r="N56" s="162"/>
      <c r="O56" s="163"/>
      <c r="P56" s="163"/>
      <c r="Q56" s="163"/>
      <c r="R56" s="163"/>
      <c r="S56" s="163"/>
      <c r="T56" s="163"/>
      <c r="U56" s="163"/>
      <c r="V56" s="163"/>
      <c r="W56" s="163"/>
      <c r="X56" s="163"/>
      <c r="Y56" s="163"/>
      <c r="Z56" s="209">
        <f t="shared" si="5"/>
        <v>0</v>
      </c>
      <c r="AA56" s="170">
        <f t="shared" si="6"/>
        <v>0</v>
      </c>
      <c r="AB56" s="165"/>
      <c r="AC56" s="165"/>
      <c r="AD56" s="165"/>
      <c r="AE56" s="165"/>
      <c r="AF56" s="165"/>
      <c r="AG56" s="165"/>
      <c r="AH56" s="165"/>
      <c r="AI56" s="165"/>
      <c r="AJ56" s="165"/>
      <c r="AK56" s="165"/>
      <c r="AL56" s="165"/>
      <c r="AM56" s="165"/>
      <c r="AO56" s="162" t="s">
        <v>110</v>
      </c>
      <c r="AP56" s="162"/>
      <c r="AQ56" s="162"/>
      <c r="AR56" s="162"/>
      <c r="AS56" s="162"/>
      <c r="AT56" s="162"/>
      <c r="AU56" s="162"/>
      <c r="AV56" s="162"/>
      <c r="AW56" s="162"/>
      <c r="AX56" s="162"/>
      <c r="AY56" s="162"/>
      <c r="AZ56" s="162"/>
      <c r="BA56" s="162"/>
      <c r="BB56" s="162"/>
      <c r="BC56" s="163"/>
      <c r="BD56" s="163"/>
      <c r="BE56" s="163"/>
      <c r="BF56" s="163"/>
      <c r="BG56" s="163"/>
      <c r="BH56" s="163"/>
      <c r="BI56" s="163"/>
      <c r="BJ56" s="163"/>
      <c r="BK56" s="163"/>
      <c r="BL56" s="163"/>
      <c r="BM56" s="163"/>
      <c r="BN56" s="209">
        <f t="shared" si="7"/>
        <v>0</v>
      </c>
      <c r="BO56" s="170">
        <f t="shared" si="8"/>
        <v>0</v>
      </c>
      <c r="BP56" s="207"/>
      <c r="BQ56" s="207"/>
      <c r="BR56" s="207"/>
      <c r="BS56" s="207"/>
      <c r="BT56" s="208"/>
      <c r="BU56" s="208"/>
      <c r="BV56" s="165"/>
      <c r="BW56" s="165"/>
      <c r="BX56" s="165"/>
      <c r="BY56" s="165"/>
      <c r="BZ56" s="165"/>
      <c r="CA56" s="165"/>
    </row>
    <row r="57" spans="1:79" ht="15">
      <c r="A57" s="162" t="s">
        <v>111</v>
      </c>
      <c r="B57" s="162"/>
      <c r="C57" s="162"/>
      <c r="D57" s="162"/>
      <c r="E57" s="162"/>
      <c r="F57" s="162"/>
      <c r="G57" s="162"/>
      <c r="H57" s="162"/>
      <c r="I57" s="162"/>
      <c r="J57" s="162"/>
      <c r="K57" s="162"/>
      <c r="L57" s="162"/>
      <c r="M57" s="162"/>
      <c r="N57" s="162"/>
      <c r="O57" s="163"/>
      <c r="P57" s="163"/>
      <c r="Q57" s="163"/>
      <c r="R57" s="163"/>
      <c r="S57" s="163"/>
      <c r="T57" s="163"/>
      <c r="U57" s="163"/>
      <c r="V57" s="163"/>
      <c r="W57" s="163"/>
      <c r="X57" s="163"/>
      <c r="Y57" s="163"/>
      <c r="Z57" s="209">
        <f t="shared" si="5"/>
        <v>0</v>
      </c>
      <c r="AA57" s="170">
        <f t="shared" si="6"/>
        <v>0</v>
      </c>
      <c r="AB57" s="165"/>
      <c r="AC57" s="165"/>
      <c r="AD57" s="165"/>
      <c r="AE57" s="165"/>
      <c r="AF57" s="165"/>
      <c r="AG57" s="165"/>
      <c r="AH57" s="165"/>
      <c r="AI57" s="165"/>
      <c r="AJ57" s="165"/>
      <c r="AK57" s="165"/>
      <c r="AL57" s="165"/>
      <c r="AM57" s="165"/>
      <c r="AO57" s="162" t="s">
        <v>111</v>
      </c>
      <c r="AP57" s="162"/>
      <c r="AQ57" s="162"/>
      <c r="AR57" s="162"/>
      <c r="AS57" s="162"/>
      <c r="AT57" s="162"/>
      <c r="AU57" s="162"/>
      <c r="AV57" s="162"/>
      <c r="AW57" s="162"/>
      <c r="AX57" s="162"/>
      <c r="AY57" s="162"/>
      <c r="AZ57" s="162"/>
      <c r="BA57" s="162"/>
      <c r="BB57" s="162"/>
      <c r="BC57" s="163"/>
      <c r="BD57" s="163"/>
      <c r="BE57" s="163"/>
      <c r="BF57" s="163"/>
      <c r="BG57" s="163"/>
      <c r="BH57" s="163"/>
      <c r="BI57" s="163"/>
      <c r="BJ57" s="163"/>
      <c r="BK57" s="163"/>
      <c r="BL57" s="163"/>
      <c r="BM57" s="163"/>
      <c r="BN57" s="209">
        <f t="shared" si="7"/>
        <v>0</v>
      </c>
      <c r="BO57" s="170">
        <f t="shared" si="8"/>
        <v>0</v>
      </c>
      <c r="BP57" s="207"/>
      <c r="BQ57" s="207"/>
      <c r="BR57" s="207"/>
      <c r="BS57" s="207"/>
      <c r="BT57" s="208"/>
      <c r="BU57" s="208"/>
      <c r="BV57" s="165"/>
      <c r="BW57" s="165"/>
      <c r="BX57" s="165"/>
      <c r="BY57" s="165"/>
      <c r="BZ57" s="165"/>
      <c r="CA57" s="165"/>
    </row>
    <row r="58" spans="1:79" ht="15">
      <c r="A58" s="162" t="s">
        <v>112</v>
      </c>
      <c r="B58" s="162"/>
      <c r="C58" s="162"/>
      <c r="D58" s="162"/>
      <c r="E58" s="162"/>
      <c r="F58" s="162"/>
      <c r="G58" s="162"/>
      <c r="H58" s="162"/>
      <c r="I58" s="162"/>
      <c r="J58" s="162"/>
      <c r="K58" s="162"/>
      <c r="L58" s="162"/>
      <c r="M58" s="162"/>
      <c r="N58" s="162"/>
      <c r="O58" s="163"/>
      <c r="P58" s="163"/>
      <c r="Q58" s="163"/>
      <c r="R58" s="163"/>
      <c r="S58" s="163"/>
      <c r="T58" s="163"/>
      <c r="U58" s="163"/>
      <c r="V58" s="163"/>
      <c r="W58" s="163"/>
      <c r="X58" s="163"/>
      <c r="Y58" s="163"/>
      <c r="Z58" s="209">
        <f t="shared" si="5"/>
        <v>0</v>
      </c>
      <c r="AA58" s="170">
        <f t="shared" si="6"/>
        <v>0</v>
      </c>
      <c r="AB58" s="165"/>
      <c r="AC58" s="165"/>
      <c r="AD58" s="165"/>
      <c r="AE58" s="165"/>
      <c r="AF58" s="165"/>
      <c r="AG58" s="165"/>
      <c r="AH58" s="165"/>
      <c r="AI58" s="165"/>
      <c r="AJ58" s="165"/>
      <c r="AK58" s="165"/>
      <c r="AL58" s="165"/>
      <c r="AM58" s="165"/>
      <c r="AO58" s="162" t="s">
        <v>112</v>
      </c>
      <c r="AP58" s="162"/>
      <c r="AQ58" s="162"/>
      <c r="AR58" s="162"/>
      <c r="AS58" s="162"/>
      <c r="AT58" s="162"/>
      <c r="AU58" s="162"/>
      <c r="AV58" s="162"/>
      <c r="AW58" s="162"/>
      <c r="AX58" s="162"/>
      <c r="AY58" s="162"/>
      <c r="AZ58" s="162"/>
      <c r="BA58" s="162"/>
      <c r="BB58" s="162"/>
      <c r="BC58" s="163"/>
      <c r="BD58" s="163"/>
      <c r="BE58" s="163"/>
      <c r="BF58" s="163"/>
      <c r="BG58" s="163"/>
      <c r="BH58" s="163"/>
      <c r="BI58" s="163"/>
      <c r="BJ58" s="163"/>
      <c r="BK58" s="163"/>
      <c r="BL58" s="163"/>
      <c r="BM58" s="163"/>
      <c r="BN58" s="209">
        <f t="shared" si="7"/>
        <v>0</v>
      </c>
      <c r="BO58" s="170">
        <f t="shared" si="8"/>
        <v>0</v>
      </c>
      <c r="BP58" s="207"/>
      <c r="BQ58" s="207"/>
      <c r="BR58" s="207"/>
      <c r="BS58" s="207"/>
      <c r="BT58" s="208"/>
      <c r="BU58" s="208"/>
      <c r="BV58" s="165"/>
      <c r="BW58" s="165"/>
      <c r="BX58" s="165"/>
      <c r="BY58" s="165"/>
      <c r="BZ58" s="165"/>
      <c r="CA58" s="165"/>
    </row>
    <row r="59" spans="1:79" ht="15">
      <c r="A59" s="162" t="s">
        <v>113</v>
      </c>
      <c r="B59" s="162"/>
      <c r="C59" s="162"/>
      <c r="D59" s="162"/>
      <c r="E59" s="162"/>
      <c r="F59" s="162"/>
      <c r="G59" s="162"/>
      <c r="H59" s="162"/>
      <c r="I59" s="162"/>
      <c r="J59" s="162"/>
      <c r="K59" s="162"/>
      <c r="L59" s="162"/>
      <c r="M59" s="162"/>
      <c r="N59" s="162"/>
      <c r="O59" s="163"/>
      <c r="P59" s="163"/>
      <c r="Q59" s="163"/>
      <c r="R59" s="163"/>
      <c r="S59" s="163"/>
      <c r="T59" s="163"/>
      <c r="U59" s="163"/>
      <c r="V59" s="163"/>
      <c r="W59" s="163"/>
      <c r="X59" s="163"/>
      <c r="Y59" s="163"/>
      <c r="Z59" s="209">
        <f t="shared" si="5"/>
        <v>0</v>
      </c>
      <c r="AA59" s="170">
        <f t="shared" si="6"/>
        <v>0</v>
      </c>
      <c r="AB59" s="165"/>
      <c r="AC59" s="165"/>
      <c r="AD59" s="165"/>
      <c r="AE59" s="165"/>
      <c r="AF59" s="165"/>
      <c r="AG59" s="165"/>
      <c r="AH59" s="165"/>
      <c r="AI59" s="165"/>
      <c r="AJ59" s="165"/>
      <c r="AK59" s="165"/>
      <c r="AL59" s="165"/>
      <c r="AM59" s="165"/>
      <c r="AO59" s="162" t="s">
        <v>113</v>
      </c>
      <c r="AP59" s="162"/>
      <c r="AQ59" s="162"/>
      <c r="AR59" s="162"/>
      <c r="AS59" s="162"/>
      <c r="AT59" s="162"/>
      <c r="AU59" s="162"/>
      <c r="AV59" s="162"/>
      <c r="AW59" s="162"/>
      <c r="AX59" s="162"/>
      <c r="AY59" s="162"/>
      <c r="AZ59" s="162"/>
      <c r="BA59" s="162"/>
      <c r="BB59" s="162"/>
      <c r="BC59" s="163"/>
      <c r="BD59" s="163"/>
      <c r="BE59" s="163"/>
      <c r="BF59" s="163"/>
      <c r="BG59" s="163"/>
      <c r="BH59" s="163"/>
      <c r="BI59" s="163"/>
      <c r="BJ59" s="163"/>
      <c r="BK59" s="163"/>
      <c r="BL59" s="163"/>
      <c r="BM59" s="163"/>
      <c r="BN59" s="209">
        <f t="shared" si="7"/>
        <v>0</v>
      </c>
      <c r="BO59" s="170">
        <f t="shared" si="8"/>
        <v>0</v>
      </c>
      <c r="BP59" s="207"/>
      <c r="BQ59" s="207"/>
      <c r="BR59" s="207"/>
      <c r="BS59" s="207"/>
      <c r="BT59" s="208"/>
      <c r="BU59" s="208"/>
      <c r="BV59" s="165"/>
      <c r="BW59" s="165"/>
      <c r="BX59" s="165"/>
      <c r="BY59" s="165"/>
      <c r="BZ59" s="165"/>
      <c r="CA59" s="165"/>
    </row>
    <row r="60" spans="1:79" ht="15">
      <c r="A60" s="167" t="s">
        <v>114</v>
      </c>
      <c r="B60" s="164">
        <f aca="true" t="shared" si="9" ref="B60:AM60">SUM(B39:B59)</f>
        <v>0</v>
      </c>
      <c r="C60" s="164">
        <f t="shared" si="9"/>
        <v>0</v>
      </c>
      <c r="D60" s="164">
        <f t="shared" si="9"/>
        <v>0</v>
      </c>
      <c r="E60" s="164">
        <f t="shared" si="9"/>
        <v>0</v>
      </c>
      <c r="F60" s="164">
        <f t="shared" si="9"/>
        <v>0</v>
      </c>
      <c r="G60" s="164">
        <f t="shared" si="9"/>
        <v>0</v>
      </c>
      <c r="H60" s="164">
        <f t="shared" si="9"/>
        <v>0</v>
      </c>
      <c r="I60" s="164">
        <f t="shared" si="9"/>
        <v>0</v>
      </c>
      <c r="J60" s="164">
        <f t="shared" si="9"/>
        <v>0</v>
      </c>
      <c r="K60" s="164">
        <f t="shared" si="9"/>
        <v>0</v>
      </c>
      <c r="L60" s="164">
        <f t="shared" si="9"/>
        <v>0</v>
      </c>
      <c r="M60" s="164">
        <f t="shared" si="9"/>
        <v>0</v>
      </c>
      <c r="N60" s="164">
        <f t="shared" si="9"/>
        <v>0</v>
      </c>
      <c r="O60" s="164">
        <f t="shared" si="9"/>
        <v>0</v>
      </c>
      <c r="P60" s="164">
        <f t="shared" si="9"/>
        <v>0</v>
      </c>
      <c r="Q60" s="164">
        <f t="shared" si="9"/>
        <v>0</v>
      </c>
      <c r="R60" s="164">
        <f t="shared" si="9"/>
        <v>0</v>
      </c>
      <c r="S60" s="164">
        <f t="shared" si="9"/>
        <v>0</v>
      </c>
      <c r="T60" s="164">
        <f t="shared" si="9"/>
        <v>0</v>
      </c>
      <c r="U60" s="164">
        <f t="shared" si="9"/>
        <v>0</v>
      </c>
      <c r="V60" s="164">
        <f t="shared" si="9"/>
        <v>0</v>
      </c>
      <c r="W60" s="164">
        <f t="shared" si="9"/>
        <v>0</v>
      </c>
      <c r="X60" s="164">
        <f t="shared" si="9"/>
        <v>0</v>
      </c>
      <c r="Y60" s="164">
        <f t="shared" si="9"/>
        <v>0</v>
      </c>
      <c r="Z60" s="164">
        <f t="shared" si="9"/>
        <v>0</v>
      </c>
      <c r="AA60" s="170">
        <f t="shared" si="9"/>
        <v>0</v>
      </c>
      <c r="AB60" s="164">
        <f t="shared" si="9"/>
        <v>0</v>
      </c>
      <c r="AC60" s="164">
        <f t="shared" si="9"/>
        <v>0</v>
      </c>
      <c r="AD60" s="164">
        <f t="shared" si="9"/>
        <v>0</v>
      </c>
      <c r="AE60" s="164">
        <f t="shared" si="9"/>
        <v>0</v>
      </c>
      <c r="AF60" s="164">
        <f t="shared" si="9"/>
        <v>0</v>
      </c>
      <c r="AG60" s="164">
        <f t="shared" si="9"/>
        <v>0</v>
      </c>
      <c r="AH60" s="164">
        <f t="shared" si="9"/>
        <v>0</v>
      </c>
      <c r="AI60" s="164">
        <f t="shared" si="9"/>
        <v>0</v>
      </c>
      <c r="AJ60" s="164">
        <f t="shared" si="9"/>
        <v>0</v>
      </c>
      <c r="AK60" s="164">
        <f t="shared" si="9"/>
        <v>0</v>
      </c>
      <c r="AL60" s="164">
        <f t="shared" si="9"/>
        <v>0</v>
      </c>
      <c r="AM60" s="164">
        <f t="shared" si="9"/>
        <v>0</v>
      </c>
      <c r="AO60" s="167" t="s">
        <v>114</v>
      </c>
      <c r="AP60" s="164">
        <f aca="true" t="shared" si="10" ref="AP60:BB60">SUM(AP39:AP59)</f>
        <v>0</v>
      </c>
      <c r="AQ60" s="164">
        <f t="shared" si="10"/>
        <v>0</v>
      </c>
      <c r="AR60" s="164">
        <f t="shared" si="10"/>
        <v>0</v>
      </c>
      <c r="AS60" s="164">
        <f t="shared" si="10"/>
        <v>0</v>
      </c>
      <c r="AT60" s="164">
        <f t="shared" si="10"/>
        <v>0</v>
      </c>
      <c r="AU60" s="164">
        <f t="shared" si="10"/>
        <v>0</v>
      </c>
      <c r="AV60" s="164">
        <f t="shared" si="10"/>
        <v>0</v>
      </c>
      <c r="AW60" s="164">
        <f t="shared" si="10"/>
        <v>0</v>
      </c>
      <c r="AX60" s="164">
        <f t="shared" si="10"/>
        <v>0</v>
      </c>
      <c r="AY60" s="164">
        <f t="shared" si="10"/>
        <v>0</v>
      </c>
      <c r="AZ60" s="164">
        <f t="shared" si="10"/>
        <v>0</v>
      </c>
      <c r="BA60" s="164">
        <f t="shared" si="10"/>
        <v>0</v>
      </c>
      <c r="BB60" s="164">
        <f t="shared" si="10"/>
        <v>0</v>
      </c>
      <c r="BC60" s="164">
        <f>SUM(BC39:BC59)</f>
        <v>0</v>
      </c>
      <c r="BD60" s="164">
        <f aca="true" t="shared" si="11" ref="BD60:CA60">SUM(BD39:BD59)</f>
        <v>0</v>
      </c>
      <c r="BE60" s="164">
        <f t="shared" si="11"/>
        <v>0</v>
      </c>
      <c r="BF60" s="164">
        <f t="shared" si="11"/>
        <v>0</v>
      </c>
      <c r="BG60" s="164">
        <f t="shared" si="11"/>
        <v>0</v>
      </c>
      <c r="BH60" s="164">
        <f t="shared" si="11"/>
        <v>0</v>
      </c>
      <c r="BI60" s="164">
        <f t="shared" si="11"/>
        <v>0</v>
      </c>
      <c r="BJ60" s="164">
        <f t="shared" si="11"/>
        <v>0</v>
      </c>
      <c r="BK60" s="164">
        <f t="shared" si="11"/>
        <v>0</v>
      </c>
      <c r="BL60" s="164">
        <f t="shared" si="11"/>
        <v>0</v>
      </c>
      <c r="BM60" s="164">
        <f t="shared" si="11"/>
        <v>0</v>
      </c>
      <c r="BN60" s="210">
        <f t="shared" si="11"/>
        <v>0</v>
      </c>
      <c r="BO60" s="171">
        <f t="shared" si="11"/>
        <v>0</v>
      </c>
      <c r="BP60" s="164">
        <f t="shared" si="11"/>
        <v>0</v>
      </c>
      <c r="BQ60" s="164">
        <f t="shared" si="11"/>
        <v>0</v>
      </c>
      <c r="BR60" s="164">
        <f t="shared" si="11"/>
        <v>0</v>
      </c>
      <c r="BS60" s="164">
        <f t="shared" si="11"/>
        <v>0</v>
      </c>
      <c r="BT60" s="164">
        <f t="shared" si="11"/>
        <v>0</v>
      </c>
      <c r="BU60" s="164">
        <f t="shared" si="11"/>
        <v>0</v>
      </c>
      <c r="BV60" s="164">
        <f>SUM(BV39:BV59)</f>
        <v>0</v>
      </c>
      <c r="BW60" s="164">
        <f t="shared" si="11"/>
        <v>0</v>
      </c>
      <c r="BX60" s="164">
        <f t="shared" si="11"/>
        <v>0</v>
      </c>
      <c r="BY60" s="164">
        <f t="shared" si="11"/>
        <v>0</v>
      </c>
      <c r="BZ60" s="164">
        <f t="shared" si="11"/>
        <v>0</v>
      </c>
      <c r="CA60" s="164">
        <f t="shared" si="11"/>
        <v>0</v>
      </c>
    </row>
  </sheetData>
  <sheetProtection/>
  <mergeCells count="78">
    <mergeCell ref="B34:CA34"/>
    <mergeCell ref="BY4:CA4"/>
    <mergeCell ref="A4:BX4"/>
    <mergeCell ref="BY1:CA1"/>
    <mergeCell ref="BY2:CA2"/>
    <mergeCell ref="BY3:CA3"/>
    <mergeCell ref="A1:BX1"/>
    <mergeCell ref="A2:BX2"/>
    <mergeCell ref="A3:BX3"/>
    <mergeCell ref="A5:AM5"/>
    <mergeCell ref="AO5:CA5"/>
    <mergeCell ref="A9:A10"/>
    <mergeCell ref="B9:C9"/>
    <mergeCell ref="D9:E9"/>
    <mergeCell ref="F9:G9"/>
    <mergeCell ref="H9:I9"/>
    <mergeCell ref="J9:K9"/>
    <mergeCell ref="L9:M9"/>
    <mergeCell ref="B6:CA6"/>
    <mergeCell ref="Z9:AA9"/>
    <mergeCell ref="AH9:AM9"/>
    <mergeCell ref="AO9:AO10"/>
    <mergeCell ref="AP9:AQ9"/>
    <mergeCell ref="N9:O9"/>
    <mergeCell ref="P9:Q9"/>
    <mergeCell ref="R9:S9"/>
    <mergeCell ref="T9:U9"/>
    <mergeCell ref="V9:W9"/>
    <mergeCell ref="X9:Y9"/>
    <mergeCell ref="AR9:AS9"/>
    <mergeCell ref="AT9:AU9"/>
    <mergeCell ref="AV9:AW9"/>
    <mergeCell ref="AX9:AY9"/>
    <mergeCell ref="AZ9:BA9"/>
    <mergeCell ref="BB9:BC9"/>
    <mergeCell ref="BD9:BE9"/>
    <mergeCell ref="BF9:BG9"/>
    <mergeCell ref="BH9:BI9"/>
    <mergeCell ref="BJ9:BK9"/>
    <mergeCell ref="BL9:BM9"/>
    <mergeCell ref="BV9:CA9"/>
    <mergeCell ref="BP9:BU9"/>
    <mergeCell ref="AO37:AO38"/>
    <mergeCell ref="A37:A38"/>
    <mergeCell ref="B37:C37"/>
    <mergeCell ref="D37:E37"/>
    <mergeCell ref="F37:G37"/>
    <mergeCell ref="H37:I37"/>
    <mergeCell ref="J37:K37"/>
    <mergeCell ref="L37:M37"/>
    <mergeCell ref="N37:O37"/>
    <mergeCell ref="P37:Q37"/>
    <mergeCell ref="AP37:AQ37"/>
    <mergeCell ref="AR37:AS37"/>
    <mergeCell ref="AT37:AU37"/>
    <mergeCell ref="AV37:AW37"/>
    <mergeCell ref="AX37:AY37"/>
    <mergeCell ref="R37:S37"/>
    <mergeCell ref="T37:U37"/>
    <mergeCell ref="V37:W37"/>
    <mergeCell ref="X37:Y37"/>
    <mergeCell ref="AH37:AM37"/>
    <mergeCell ref="AZ37:BA37"/>
    <mergeCell ref="BB37:BC37"/>
    <mergeCell ref="BD37:BE37"/>
    <mergeCell ref="BF37:BG37"/>
    <mergeCell ref="BH37:BI37"/>
    <mergeCell ref="BJ37:BK37"/>
    <mergeCell ref="AB37:AG37"/>
    <mergeCell ref="BL37:BM37"/>
    <mergeCell ref="BV37:CA37"/>
    <mergeCell ref="BN9:BO9"/>
    <mergeCell ref="Z37:AA37"/>
    <mergeCell ref="B7:CA7"/>
    <mergeCell ref="B35:CA35"/>
    <mergeCell ref="BN37:BO37"/>
    <mergeCell ref="BP37:BU37"/>
    <mergeCell ref="AB9:AG9"/>
  </mergeCells>
  <printOptions/>
  <pageMargins left="0.25" right="0.25" top="0.75" bottom="0.75" header="0.3" footer="0.3"/>
  <pageSetup fitToHeight="1" fitToWidth="1" horizontalDpi="600" verticalDpi="600" orientation="landscape" scale="14"/>
</worksheet>
</file>

<file path=xl/worksheets/sheet13.xml><?xml version="1.0" encoding="utf-8"?>
<worksheet xmlns="http://schemas.openxmlformats.org/spreadsheetml/2006/main" xmlns:r="http://schemas.openxmlformats.org/officeDocument/2006/relationships">
  <dimension ref="A1:B41"/>
  <sheetViews>
    <sheetView zoomScale="90" zoomScaleNormal="90" zoomScalePageLayoutView="0" workbookViewId="0" topLeftCell="A1">
      <selection activeCell="A11" sqref="A11"/>
    </sheetView>
  </sheetViews>
  <sheetFormatPr defaultColWidth="8.8515625" defaultRowHeight="15"/>
  <cols>
    <col min="1" max="1" width="48.28125" style="141" customWidth="1"/>
    <col min="2" max="2" width="73.421875" style="141" customWidth="1"/>
    <col min="3" max="3" width="8.8515625" style="141" customWidth="1"/>
    <col min="4" max="4" width="31.140625" style="141" customWidth="1"/>
    <col min="5" max="5" width="70.140625" style="141" customWidth="1"/>
    <col min="6" max="6" width="17.28125" style="141" customWidth="1"/>
    <col min="7" max="8" width="21.8515625" style="141" customWidth="1"/>
    <col min="9" max="9" width="19.28125" style="141" customWidth="1"/>
    <col min="10" max="10" width="42.00390625" style="141" customWidth="1"/>
    <col min="11" max="16384" width="8.8515625" style="141" customWidth="1"/>
  </cols>
  <sheetData>
    <row r="1" spans="1:2" ht="25.5" customHeight="1">
      <c r="A1" s="667" t="s">
        <v>196</v>
      </c>
      <c r="B1" s="668"/>
    </row>
    <row r="2" spans="1:2" ht="25.5" customHeight="1">
      <c r="A2" s="669" t="s">
        <v>406</v>
      </c>
      <c r="B2" s="670"/>
    </row>
    <row r="3" spans="1:2" ht="15">
      <c r="A3" s="143" t="s">
        <v>326</v>
      </c>
      <c r="B3" s="143" t="s">
        <v>327</v>
      </c>
    </row>
    <row r="4" spans="1:2" ht="15">
      <c r="A4" s="144" t="s">
        <v>71</v>
      </c>
      <c r="B4" s="153" t="s">
        <v>360</v>
      </c>
    </row>
    <row r="5" spans="1:2" ht="105">
      <c r="A5" s="144" t="s">
        <v>67</v>
      </c>
      <c r="B5" s="152" t="s">
        <v>361</v>
      </c>
    </row>
    <row r="6" spans="1:2" s="142" customFormat="1" ht="15">
      <c r="A6" s="144" t="s">
        <v>0</v>
      </c>
      <c r="B6" s="671" t="s">
        <v>355</v>
      </c>
    </row>
    <row r="7" spans="1:2" s="142" customFormat="1" ht="15">
      <c r="A7" s="144" t="s">
        <v>77</v>
      </c>
      <c r="B7" s="672"/>
    </row>
    <row r="8" spans="1:2" s="142" customFormat="1" ht="15">
      <c r="A8" s="144" t="s">
        <v>73</v>
      </c>
      <c r="B8" s="672"/>
    </row>
    <row r="9" spans="1:2" s="142" customFormat="1" ht="15">
      <c r="A9" s="144" t="s">
        <v>335</v>
      </c>
      <c r="B9" s="673"/>
    </row>
    <row r="10" spans="1:2" s="142" customFormat="1" ht="30">
      <c r="A10" s="144" t="s">
        <v>294</v>
      </c>
      <c r="B10" s="145" t="s">
        <v>362</v>
      </c>
    </row>
    <row r="11" spans="1:2" s="142" customFormat="1" ht="45">
      <c r="A11" s="144" t="s">
        <v>1</v>
      </c>
      <c r="B11" s="145" t="s">
        <v>379</v>
      </c>
    </row>
    <row r="12" spans="1:2" s="142" customFormat="1" ht="60">
      <c r="A12" s="144" t="s">
        <v>15</v>
      </c>
      <c r="B12" s="146" t="s">
        <v>356</v>
      </c>
    </row>
    <row r="13" spans="1:2" s="142" customFormat="1" ht="30">
      <c r="A13" s="144" t="s">
        <v>333</v>
      </c>
      <c r="B13" s="146" t="s">
        <v>357</v>
      </c>
    </row>
    <row r="14" spans="1:2" s="142" customFormat="1" ht="45">
      <c r="A14" s="144" t="s">
        <v>334</v>
      </c>
      <c r="B14" s="146" t="s">
        <v>363</v>
      </c>
    </row>
    <row r="15" spans="1:2" ht="72" customHeight="1">
      <c r="A15" s="147" t="s">
        <v>331</v>
      </c>
      <c r="B15" s="148" t="s">
        <v>358</v>
      </c>
    </row>
    <row r="16" spans="1:2" ht="194.25">
      <c r="A16" s="147" t="s">
        <v>332</v>
      </c>
      <c r="B16" s="149" t="s">
        <v>359</v>
      </c>
    </row>
    <row r="17" spans="1:2" ht="25.5" customHeight="1">
      <c r="A17" s="669" t="s">
        <v>407</v>
      </c>
      <c r="B17" s="670"/>
    </row>
    <row r="18" spans="1:2" ht="15">
      <c r="A18" s="143" t="s">
        <v>326</v>
      </c>
      <c r="B18" s="143" t="s">
        <v>327</v>
      </c>
    </row>
    <row r="19" spans="1:2" ht="15">
      <c r="A19" s="144" t="s">
        <v>71</v>
      </c>
      <c r="B19" s="153" t="s">
        <v>360</v>
      </c>
    </row>
    <row r="20" spans="1:2" ht="105">
      <c r="A20" s="144" t="s">
        <v>67</v>
      </c>
      <c r="B20" s="152" t="s">
        <v>361</v>
      </c>
    </row>
    <row r="21" spans="1:2" ht="30">
      <c r="A21" s="144" t="s">
        <v>336</v>
      </c>
      <c r="B21" s="146" t="s">
        <v>337</v>
      </c>
    </row>
    <row r="22" spans="1:2" ht="45">
      <c r="A22" s="144" t="s">
        <v>329</v>
      </c>
      <c r="B22" s="146" t="s">
        <v>364</v>
      </c>
    </row>
    <row r="23" spans="1:2" ht="75">
      <c r="A23" s="144" t="s">
        <v>338</v>
      </c>
      <c r="B23" s="146" t="s">
        <v>339</v>
      </c>
    </row>
    <row r="24" spans="1:2" ht="30">
      <c r="A24" s="144" t="s">
        <v>328</v>
      </c>
      <c r="B24" s="150" t="s">
        <v>365</v>
      </c>
    </row>
    <row r="25" spans="1:2" ht="30">
      <c r="A25" s="144" t="s">
        <v>303</v>
      </c>
      <c r="B25" s="150" t="s">
        <v>366</v>
      </c>
    </row>
    <row r="26" spans="1:2" ht="45.75" customHeight="1">
      <c r="A26" s="144" t="s">
        <v>340</v>
      </c>
      <c r="B26" s="151" t="s">
        <v>375</v>
      </c>
    </row>
    <row r="27" spans="1:2" ht="75">
      <c r="A27" s="144" t="s">
        <v>280</v>
      </c>
      <c r="B27" s="151" t="s">
        <v>369</v>
      </c>
    </row>
    <row r="28" spans="1:2" ht="45">
      <c r="A28" s="144" t="s">
        <v>341</v>
      </c>
      <c r="B28" s="151" t="s">
        <v>342</v>
      </c>
    </row>
    <row r="29" spans="1:2" ht="45">
      <c r="A29" s="144" t="s">
        <v>368</v>
      </c>
      <c r="B29" s="151" t="s">
        <v>370</v>
      </c>
    </row>
    <row r="30" spans="1:2" ht="45">
      <c r="A30" s="144" t="s">
        <v>117</v>
      </c>
      <c r="B30" s="151" t="s">
        <v>371</v>
      </c>
    </row>
    <row r="31" spans="1:2" ht="144" customHeight="1">
      <c r="A31" s="144" t="s">
        <v>343</v>
      </c>
      <c r="B31" s="151" t="s">
        <v>372</v>
      </c>
    </row>
    <row r="32" spans="1:2" ht="30">
      <c r="A32" s="144" t="s">
        <v>344</v>
      </c>
      <c r="B32" s="151" t="s">
        <v>347</v>
      </c>
    </row>
    <row r="33" spans="1:2" ht="30">
      <c r="A33" s="144" t="s">
        <v>345</v>
      </c>
      <c r="B33" s="151" t="s">
        <v>346</v>
      </c>
    </row>
    <row r="34" spans="1:2" ht="30">
      <c r="A34" s="144" t="s">
        <v>324</v>
      </c>
      <c r="B34" s="151" t="s">
        <v>373</v>
      </c>
    </row>
    <row r="35" spans="1:2" ht="30">
      <c r="A35" s="144" t="s">
        <v>352</v>
      </c>
      <c r="B35" s="151" t="s">
        <v>348</v>
      </c>
    </row>
    <row r="36" spans="1:2" ht="90">
      <c r="A36" s="144" t="s">
        <v>299</v>
      </c>
      <c r="B36" s="151" t="s">
        <v>350</v>
      </c>
    </row>
    <row r="37" spans="1:2" ht="45">
      <c r="A37" s="144" t="s">
        <v>330</v>
      </c>
      <c r="B37" s="151" t="s">
        <v>349</v>
      </c>
    </row>
    <row r="38" spans="1:2" ht="42.75">
      <c r="A38" s="147" t="s">
        <v>301</v>
      </c>
      <c r="B38" s="151" t="s">
        <v>351</v>
      </c>
    </row>
    <row r="39" spans="1:2" ht="25.5" customHeight="1">
      <c r="A39" s="669" t="s">
        <v>353</v>
      </c>
      <c r="B39" s="670"/>
    </row>
    <row r="40" spans="1:2" ht="15">
      <c r="A40" s="667" t="s">
        <v>354</v>
      </c>
      <c r="B40" s="668"/>
    </row>
    <row r="41" spans="1:2" ht="72" customHeight="1">
      <c r="A41" s="665" t="s">
        <v>401</v>
      </c>
      <c r="B41" s="666"/>
    </row>
  </sheetData>
  <sheetProtection/>
  <mergeCells count="7">
    <mergeCell ref="A41:B41"/>
    <mergeCell ref="A1:B1"/>
    <mergeCell ref="A2:B2"/>
    <mergeCell ref="B6:B9"/>
    <mergeCell ref="A17:B17"/>
    <mergeCell ref="A39:B39"/>
    <mergeCell ref="A40:B40"/>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I56"/>
  <sheetViews>
    <sheetView zoomScale="91" zoomScaleNormal="91" zoomScalePageLayoutView="0" workbookViewId="0" topLeftCell="A1">
      <selection activeCell="G9" sqref="G9"/>
    </sheetView>
  </sheetViews>
  <sheetFormatPr defaultColWidth="11.421875" defaultRowHeight="15"/>
  <cols>
    <col min="1" max="1" width="44.140625" style="113" customWidth="1"/>
    <col min="2" max="2" width="61.8515625" style="113" customWidth="1"/>
    <col min="3" max="3" width="61.140625" style="113" customWidth="1"/>
    <col min="4" max="4" width="81.00390625" style="113" customWidth="1"/>
    <col min="5" max="5" width="32.8515625" style="141" customWidth="1"/>
    <col min="6" max="6" width="19.00390625" style="113" customWidth="1"/>
    <col min="7" max="7" width="29.421875" style="113" customWidth="1"/>
    <col min="8" max="8" width="36.28125" style="113" customWidth="1"/>
    <col min="9" max="9" width="40.00390625" style="113" customWidth="1"/>
    <col min="10" max="16384" width="9.140625" style="113" customWidth="1"/>
  </cols>
  <sheetData>
    <row r="1" spans="1:9" s="127" customFormat="1" ht="15">
      <c r="A1" s="126" t="s">
        <v>115</v>
      </c>
      <c r="B1" s="126" t="s">
        <v>197</v>
      </c>
      <c r="C1" s="126" t="s">
        <v>116</v>
      </c>
      <c r="D1" s="126" t="s">
        <v>266</v>
      </c>
      <c r="E1" s="126" t="s">
        <v>117</v>
      </c>
      <c r="F1" s="126" t="s">
        <v>86</v>
      </c>
      <c r="G1" s="126" t="s">
        <v>292</v>
      </c>
      <c r="H1" s="126" t="s">
        <v>290</v>
      </c>
      <c r="I1" s="126" t="s">
        <v>303</v>
      </c>
    </row>
    <row r="2" spans="1:9" s="127" customFormat="1" ht="15">
      <c r="A2" s="128" t="s">
        <v>118</v>
      </c>
      <c r="B2" s="121" t="s">
        <v>198</v>
      </c>
      <c r="C2" s="128" t="s">
        <v>119</v>
      </c>
      <c r="D2" s="129" t="s">
        <v>268</v>
      </c>
      <c r="E2" s="123" t="s">
        <v>121</v>
      </c>
      <c r="F2" s="130" t="s">
        <v>281</v>
      </c>
      <c r="G2" s="131" t="s">
        <v>388</v>
      </c>
      <c r="H2" s="131" t="s">
        <v>305</v>
      </c>
      <c r="I2" s="132" t="s">
        <v>308</v>
      </c>
    </row>
    <row r="3" spans="1:9" ht="15">
      <c r="A3" s="128" t="s">
        <v>122</v>
      </c>
      <c r="B3" s="121" t="s">
        <v>199</v>
      </c>
      <c r="C3" s="128" t="s">
        <v>123</v>
      </c>
      <c r="D3" s="133" t="s">
        <v>120</v>
      </c>
      <c r="E3" s="123" t="s">
        <v>125</v>
      </c>
      <c r="F3" s="130" t="s">
        <v>282</v>
      </c>
      <c r="G3" s="131" t="s">
        <v>389</v>
      </c>
      <c r="H3" s="131" t="s">
        <v>306</v>
      </c>
      <c r="I3" s="132" t="s">
        <v>309</v>
      </c>
    </row>
    <row r="4" spans="1:9" ht="15">
      <c r="A4" s="128" t="s">
        <v>126</v>
      </c>
      <c r="B4" s="121" t="s">
        <v>200</v>
      </c>
      <c r="C4" s="128" t="s">
        <v>127</v>
      </c>
      <c r="D4" s="133" t="s">
        <v>124</v>
      </c>
      <c r="E4" s="123" t="s">
        <v>129</v>
      </c>
      <c r="F4" s="130" t="s">
        <v>283</v>
      </c>
      <c r="G4" s="131" t="s">
        <v>390</v>
      </c>
      <c r="H4" s="131" t="s">
        <v>397</v>
      </c>
      <c r="I4" s="132" t="s">
        <v>310</v>
      </c>
    </row>
    <row r="5" spans="1:9" ht="15">
      <c r="A5" s="128" t="s">
        <v>130</v>
      </c>
      <c r="B5" s="121" t="s">
        <v>201</v>
      </c>
      <c r="C5" s="128" t="s">
        <v>131</v>
      </c>
      <c r="D5" s="133" t="s">
        <v>128</v>
      </c>
      <c r="E5" s="123" t="s">
        <v>133</v>
      </c>
      <c r="F5" s="130" t="s">
        <v>284</v>
      </c>
      <c r="G5" s="131" t="s">
        <v>387</v>
      </c>
      <c r="H5" s="131" t="s">
        <v>398</v>
      </c>
      <c r="I5" s="132" t="s">
        <v>311</v>
      </c>
    </row>
    <row r="6" spans="1:9" ht="30">
      <c r="A6" s="128" t="s">
        <v>134</v>
      </c>
      <c r="B6" s="121" t="s">
        <v>202</v>
      </c>
      <c r="C6" s="128" t="s">
        <v>135</v>
      </c>
      <c r="D6" s="133" t="s">
        <v>132</v>
      </c>
      <c r="E6" s="123" t="s">
        <v>137</v>
      </c>
      <c r="G6" s="131" t="s">
        <v>304</v>
      </c>
      <c r="H6" s="131" t="s">
        <v>399</v>
      </c>
      <c r="I6" s="132" t="s">
        <v>312</v>
      </c>
    </row>
    <row r="7" spans="2:9" ht="30">
      <c r="B7" s="121" t="s">
        <v>203</v>
      </c>
      <c r="C7" s="128" t="s">
        <v>138</v>
      </c>
      <c r="D7" s="133" t="s">
        <v>136</v>
      </c>
      <c r="E7" s="130" t="s">
        <v>140</v>
      </c>
      <c r="G7" s="123" t="s">
        <v>396</v>
      </c>
      <c r="H7" s="131" t="s">
        <v>307</v>
      </c>
      <c r="I7" s="132" t="s">
        <v>313</v>
      </c>
    </row>
    <row r="8" spans="1:9" ht="30">
      <c r="A8" s="134"/>
      <c r="B8" s="121" t="s">
        <v>204</v>
      </c>
      <c r="C8" s="128" t="s">
        <v>141</v>
      </c>
      <c r="D8" s="133" t="s">
        <v>139</v>
      </c>
      <c r="E8" s="130" t="s">
        <v>143</v>
      </c>
      <c r="I8" s="130" t="s">
        <v>314</v>
      </c>
    </row>
    <row r="9" spans="1:9" ht="31.5" customHeight="1">
      <c r="A9" s="134"/>
      <c r="B9" s="121" t="s">
        <v>205</v>
      </c>
      <c r="C9" s="128" t="s">
        <v>144</v>
      </c>
      <c r="D9" s="133" t="s">
        <v>142</v>
      </c>
      <c r="E9" s="130" t="s">
        <v>146</v>
      </c>
      <c r="I9" s="130" t="s">
        <v>315</v>
      </c>
    </row>
    <row r="10" spans="1:9" ht="15">
      <c r="A10" s="134"/>
      <c r="B10" s="121" t="s">
        <v>206</v>
      </c>
      <c r="C10" s="128" t="s">
        <v>147</v>
      </c>
      <c r="D10" s="133" t="s">
        <v>145</v>
      </c>
      <c r="E10" s="130" t="s">
        <v>149</v>
      </c>
      <c r="I10" s="130" t="s">
        <v>316</v>
      </c>
    </row>
    <row r="11" spans="1:9" ht="15">
      <c r="A11" s="134"/>
      <c r="B11" s="121" t="s">
        <v>207</v>
      </c>
      <c r="C11" s="128" t="s">
        <v>150</v>
      </c>
      <c r="D11" s="133" t="s">
        <v>148</v>
      </c>
      <c r="E11" s="130" t="s">
        <v>152</v>
      </c>
      <c r="I11" s="130" t="s">
        <v>317</v>
      </c>
    </row>
    <row r="12" spans="1:9" ht="30">
      <c r="A12" s="134"/>
      <c r="B12" s="121" t="s">
        <v>208</v>
      </c>
      <c r="C12" s="128" t="s">
        <v>153</v>
      </c>
      <c r="D12" s="133" t="s">
        <v>151</v>
      </c>
      <c r="E12" s="130" t="s">
        <v>155</v>
      </c>
      <c r="I12" s="130" t="s">
        <v>318</v>
      </c>
    </row>
    <row r="13" spans="1:9" ht="15">
      <c r="A13" s="134"/>
      <c r="B13" s="135" t="s">
        <v>209</v>
      </c>
      <c r="D13" s="133" t="s">
        <v>154</v>
      </c>
      <c r="E13" s="130" t="s">
        <v>157</v>
      </c>
      <c r="I13" s="130" t="s">
        <v>319</v>
      </c>
    </row>
    <row r="14" spans="1:5" ht="15">
      <c r="A14" s="134"/>
      <c r="B14" s="121" t="s">
        <v>210</v>
      </c>
      <c r="C14" s="134"/>
      <c r="D14" s="133" t="s">
        <v>156</v>
      </c>
      <c r="E14" s="130" t="s">
        <v>159</v>
      </c>
    </row>
    <row r="15" spans="1:5" ht="15">
      <c r="A15" s="134"/>
      <c r="B15" s="121" t="s">
        <v>211</v>
      </c>
      <c r="C15" s="134"/>
      <c r="D15" s="133" t="s">
        <v>158</v>
      </c>
      <c r="E15" s="130" t="s">
        <v>277</v>
      </c>
    </row>
    <row r="16" spans="1:5" ht="15">
      <c r="A16" s="134"/>
      <c r="B16" s="121" t="s">
        <v>212</v>
      </c>
      <c r="C16" s="134"/>
      <c r="D16" s="133" t="s">
        <v>160</v>
      </c>
      <c r="E16" s="136"/>
    </row>
    <row r="17" spans="1:5" ht="15">
      <c r="A17" s="134"/>
      <c r="B17" s="121" t="s">
        <v>213</v>
      </c>
      <c r="C17" s="134"/>
      <c r="D17" s="133" t="s">
        <v>161</v>
      </c>
      <c r="E17" s="136"/>
    </row>
    <row r="18" spans="1:5" ht="15">
      <c r="A18" s="134"/>
      <c r="B18" s="121" t="s">
        <v>214</v>
      </c>
      <c r="C18" s="134"/>
      <c r="D18" s="133" t="s">
        <v>162</v>
      </c>
      <c r="E18" s="136"/>
    </row>
    <row r="19" spans="1:5" ht="15">
      <c r="A19" s="134"/>
      <c r="B19" s="121" t="s">
        <v>215</v>
      </c>
      <c r="C19" s="134"/>
      <c r="D19" s="133" t="s">
        <v>163</v>
      </c>
      <c r="E19" s="136"/>
    </row>
    <row r="20" spans="1:5" ht="15">
      <c r="A20" s="134"/>
      <c r="B20" s="121" t="s">
        <v>216</v>
      </c>
      <c r="C20" s="134"/>
      <c r="D20" s="133" t="s">
        <v>164</v>
      </c>
      <c r="E20" s="136"/>
    </row>
    <row r="21" spans="2:5" ht="15">
      <c r="B21" s="121" t="s">
        <v>217</v>
      </c>
      <c r="D21" s="133" t="s">
        <v>165</v>
      </c>
      <c r="E21" s="136"/>
    </row>
    <row r="22" spans="2:5" ht="15">
      <c r="B22" s="121" t="s">
        <v>218</v>
      </c>
      <c r="D22" s="133" t="s">
        <v>166</v>
      </c>
      <c r="E22" s="136"/>
    </row>
    <row r="23" spans="2:5" ht="15">
      <c r="B23" s="121" t="s">
        <v>219</v>
      </c>
      <c r="D23" s="133" t="s">
        <v>167</v>
      </c>
      <c r="E23" s="136"/>
    </row>
    <row r="24" spans="4:5" ht="15">
      <c r="D24" s="137" t="s">
        <v>267</v>
      </c>
      <c r="E24" s="137" t="s">
        <v>258</v>
      </c>
    </row>
    <row r="25" spans="4:5" ht="15">
      <c r="D25" s="138" t="s">
        <v>220</v>
      </c>
      <c r="E25" s="130" t="s">
        <v>221</v>
      </c>
    </row>
    <row r="26" spans="4:5" ht="15">
      <c r="D26" s="138" t="s">
        <v>222</v>
      </c>
      <c r="E26" s="130" t="s">
        <v>265</v>
      </c>
    </row>
    <row r="27" spans="4:5" ht="15">
      <c r="D27" s="674" t="s">
        <v>223</v>
      </c>
      <c r="E27" s="130" t="s">
        <v>224</v>
      </c>
    </row>
    <row r="28" spans="4:5" ht="15">
      <c r="D28" s="675"/>
      <c r="E28" s="130" t="s">
        <v>225</v>
      </c>
    </row>
    <row r="29" spans="4:5" ht="15">
      <c r="D29" s="675"/>
      <c r="E29" s="130" t="s">
        <v>226</v>
      </c>
    </row>
    <row r="30" spans="4:5" ht="15">
      <c r="D30" s="676"/>
      <c r="E30" s="130" t="s">
        <v>227</v>
      </c>
    </row>
    <row r="31" spans="4:5" ht="15">
      <c r="D31" s="138" t="s">
        <v>228</v>
      </c>
      <c r="E31" s="130" t="s">
        <v>229</v>
      </c>
    </row>
    <row r="32" spans="4:5" ht="15">
      <c r="D32" s="138" t="s">
        <v>230</v>
      </c>
      <c r="E32" s="130" t="s">
        <v>231</v>
      </c>
    </row>
    <row r="33" spans="4:5" ht="15">
      <c r="D33" s="138" t="s">
        <v>232</v>
      </c>
      <c r="E33" s="130" t="s">
        <v>233</v>
      </c>
    </row>
    <row r="34" spans="4:5" ht="15">
      <c r="D34" s="138" t="s">
        <v>259</v>
      </c>
      <c r="E34" s="130" t="s">
        <v>234</v>
      </c>
    </row>
    <row r="35" spans="4:5" ht="15">
      <c r="D35" s="138" t="s">
        <v>235</v>
      </c>
      <c r="E35" s="130" t="s">
        <v>236</v>
      </c>
    </row>
    <row r="36" spans="4:5" ht="15">
      <c r="D36" s="138" t="s">
        <v>237</v>
      </c>
      <c r="E36" s="130" t="s">
        <v>238</v>
      </c>
    </row>
    <row r="37" spans="4:5" ht="15">
      <c r="D37" s="138" t="s">
        <v>239</v>
      </c>
      <c r="E37" s="130" t="s">
        <v>240</v>
      </c>
    </row>
    <row r="38" spans="4:5" ht="15">
      <c r="D38" s="138" t="s">
        <v>241</v>
      </c>
      <c r="E38" s="130" t="s">
        <v>242</v>
      </c>
    </row>
    <row r="39" spans="4:5" ht="15">
      <c r="D39" s="139" t="s">
        <v>260</v>
      </c>
      <c r="E39" s="130" t="s">
        <v>243</v>
      </c>
    </row>
    <row r="40" spans="4:5" ht="15">
      <c r="D40" s="139" t="s">
        <v>244</v>
      </c>
      <c r="E40" s="130" t="s">
        <v>264</v>
      </c>
    </row>
    <row r="41" spans="4:5" ht="15">
      <c r="D41" s="138" t="s">
        <v>261</v>
      </c>
      <c r="E41" s="130" t="s">
        <v>245</v>
      </c>
    </row>
    <row r="42" spans="4:5" ht="15">
      <c r="D42" s="138" t="s">
        <v>246</v>
      </c>
      <c r="E42" s="130" t="s">
        <v>247</v>
      </c>
    </row>
    <row r="43" spans="4:5" ht="15">
      <c r="D43" s="139" t="s">
        <v>254</v>
      </c>
      <c r="E43" s="130" t="s">
        <v>263</v>
      </c>
    </row>
    <row r="44" spans="4:5" ht="15">
      <c r="D44" s="140" t="s">
        <v>255</v>
      </c>
      <c r="E44" s="130" t="s">
        <v>262</v>
      </c>
    </row>
    <row r="45" spans="4:5" ht="15">
      <c r="D45" s="133" t="s">
        <v>248</v>
      </c>
      <c r="E45" s="130" t="s">
        <v>249</v>
      </c>
    </row>
    <row r="46" spans="4:5" ht="15">
      <c r="D46" s="133" t="s">
        <v>250</v>
      </c>
      <c r="E46" s="130" t="s">
        <v>251</v>
      </c>
    </row>
    <row r="47" spans="4:5" ht="15">
      <c r="D47" s="133" t="s">
        <v>252</v>
      </c>
      <c r="E47" s="130" t="s">
        <v>253</v>
      </c>
    </row>
    <row r="48" spans="4:5" ht="15">
      <c r="D48" s="133" t="s">
        <v>256</v>
      </c>
      <c r="E48" s="130" t="s">
        <v>257</v>
      </c>
    </row>
    <row r="49" ht="15">
      <c r="D49" s="137" t="s">
        <v>269</v>
      </c>
    </row>
    <row r="50" ht="15">
      <c r="D50" s="133" t="s">
        <v>275</v>
      </c>
    </row>
    <row r="51" ht="15">
      <c r="D51" s="133" t="s">
        <v>276</v>
      </c>
    </row>
    <row r="52" ht="15">
      <c r="D52" s="137" t="s">
        <v>270</v>
      </c>
    </row>
    <row r="53" ht="15">
      <c r="D53" s="140" t="s">
        <v>271</v>
      </c>
    </row>
    <row r="54" ht="15">
      <c r="D54" s="140" t="s">
        <v>272</v>
      </c>
    </row>
    <row r="55" ht="15">
      <c r="D55" s="140" t="s">
        <v>273</v>
      </c>
    </row>
    <row r="56" ht="15">
      <c r="D56" s="140" t="s">
        <v>274</v>
      </c>
    </row>
  </sheetData>
  <sheetProtection/>
  <mergeCells count="1">
    <mergeCell ref="D27:D30"/>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P9" sqref="P9"/>
    </sheetView>
  </sheetViews>
  <sheetFormatPr defaultColWidth="8.8515625" defaultRowHeight="15"/>
  <cols>
    <col min="1" max="2" width="11.421875" style="0" customWidth="1"/>
    <col min="3" max="3" width="6.8515625" style="0" customWidth="1"/>
    <col min="4" max="4" width="8.8515625" style="0" customWidth="1"/>
    <col min="5" max="5" width="10.8515625" style="0" customWidth="1"/>
  </cols>
  <sheetData>
    <row r="1" spans="2:14" ht="15">
      <c r="B1" t="s">
        <v>19</v>
      </c>
      <c r="C1" s="681" t="s">
        <v>20</v>
      </c>
      <c r="D1" s="681"/>
      <c r="E1" s="681"/>
      <c r="F1" s="681"/>
      <c r="G1" s="682" t="s">
        <v>22</v>
      </c>
      <c r="H1" s="683"/>
      <c r="I1" s="683"/>
      <c r="J1" s="684"/>
      <c r="K1" s="680" t="s">
        <v>23</v>
      </c>
      <c r="L1" s="680"/>
      <c r="M1" s="680"/>
      <c r="N1" s="680"/>
    </row>
    <row r="2" spans="3:14" ht="15">
      <c r="C2" s="5"/>
      <c r="D2" s="5"/>
      <c r="E2" s="5"/>
      <c r="F2" s="5" t="s">
        <v>21</v>
      </c>
      <c r="G2" s="31"/>
      <c r="H2" s="5"/>
      <c r="I2" s="5"/>
      <c r="J2" s="32" t="s">
        <v>21</v>
      </c>
      <c r="K2" s="5"/>
      <c r="L2" s="5"/>
      <c r="M2" s="5"/>
      <c r="N2" s="5" t="s">
        <v>21</v>
      </c>
    </row>
    <row r="3" spans="1:14" ht="15">
      <c r="A3" s="677"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ht="15">
      <c r="A4" s="677"/>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ht="15">
      <c r="A5" s="677"/>
      <c r="B5" s="6">
        <v>3</v>
      </c>
      <c r="C5" s="7">
        <v>0.05</v>
      </c>
      <c r="D5" s="7">
        <v>0.05</v>
      </c>
      <c r="E5" s="7">
        <v>0.1</v>
      </c>
      <c r="F5" s="8">
        <f>(C5+D5+E5)</f>
        <v>0.2</v>
      </c>
      <c r="G5" s="33">
        <v>0.1</v>
      </c>
      <c r="H5" s="7">
        <v>0.1</v>
      </c>
      <c r="I5" s="7">
        <v>0.1</v>
      </c>
      <c r="J5" s="34">
        <f>(G5+H5+I5)</f>
        <v>0.30000000000000004</v>
      </c>
      <c r="K5" s="25"/>
      <c r="L5" s="6"/>
      <c r="M5" s="6"/>
      <c r="N5" s="6"/>
    </row>
    <row r="6" spans="1:14" ht="15">
      <c r="A6" s="677"/>
      <c r="B6" s="6">
        <v>4</v>
      </c>
      <c r="C6" s="7">
        <v>0.1</v>
      </c>
      <c r="D6" s="7">
        <v>0.1</v>
      </c>
      <c r="E6" s="7">
        <v>0.2</v>
      </c>
      <c r="F6" s="8">
        <f>(C6+D6+E6)</f>
        <v>0.4</v>
      </c>
      <c r="G6" s="33">
        <v>0</v>
      </c>
      <c r="H6" s="7">
        <v>0</v>
      </c>
      <c r="I6" s="7">
        <v>0.1</v>
      </c>
      <c r="J6" s="34">
        <f>(G6+H6+I6)</f>
        <v>0.1</v>
      </c>
      <c r="K6" s="25"/>
      <c r="L6" s="6"/>
      <c r="M6" s="6"/>
      <c r="N6" s="6"/>
    </row>
    <row r="7" spans="1:14" ht="15">
      <c r="A7" s="677"/>
      <c r="B7" s="6">
        <v>5</v>
      </c>
      <c r="C7" s="7">
        <v>0</v>
      </c>
      <c r="D7" s="7">
        <v>0</v>
      </c>
      <c r="E7" s="7">
        <v>0</v>
      </c>
      <c r="F7" s="8">
        <f>(C7+D7+E7)</f>
        <v>0</v>
      </c>
      <c r="G7" s="33">
        <v>0</v>
      </c>
      <c r="H7" s="7">
        <v>0</v>
      </c>
      <c r="I7" s="7">
        <v>0</v>
      </c>
      <c r="J7" s="34">
        <f>(G7+H7+I7)</f>
        <v>0</v>
      </c>
      <c r="K7" s="25"/>
      <c r="L7" s="6"/>
      <c r="M7" s="6"/>
      <c r="N7" s="6"/>
    </row>
    <row r="8" spans="1:14" ht="15">
      <c r="A8" s="677" t="s">
        <v>25</v>
      </c>
      <c r="B8" s="10">
        <v>6</v>
      </c>
      <c r="C8" s="11">
        <v>0.1</v>
      </c>
      <c r="D8" s="11">
        <v>0.1</v>
      </c>
      <c r="E8" s="11">
        <v>0.1</v>
      </c>
      <c r="F8" s="12">
        <f>C8+D8+E8</f>
        <v>0.30000000000000004</v>
      </c>
      <c r="G8" s="35"/>
      <c r="H8" s="10"/>
      <c r="I8" s="10"/>
      <c r="J8" s="36"/>
      <c r="K8" s="26"/>
      <c r="L8" s="10"/>
      <c r="M8" s="10"/>
      <c r="N8" s="10"/>
    </row>
    <row r="9" spans="1:14" ht="15">
      <c r="A9" s="677"/>
      <c r="B9" s="10">
        <v>7</v>
      </c>
      <c r="C9" s="10"/>
      <c r="D9" s="10"/>
      <c r="E9" s="10"/>
      <c r="F9" s="20"/>
      <c r="G9" s="37"/>
      <c r="H9" s="10"/>
      <c r="I9" s="10"/>
      <c r="J9" s="36"/>
      <c r="K9" s="26"/>
      <c r="L9" s="10"/>
      <c r="M9" s="10"/>
      <c r="N9" s="10"/>
    </row>
    <row r="10" spans="1:14" ht="15">
      <c r="A10" s="677"/>
      <c r="B10" s="10">
        <v>8</v>
      </c>
      <c r="C10" s="10"/>
      <c r="D10" s="10"/>
      <c r="E10" s="10"/>
      <c r="F10" s="20"/>
      <c r="G10" s="37"/>
      <c r="H10" s="10"/>
      <c r="I10" s="10"/>
      <c r="J10" s="36"/>
      <c r="K10" s="26"/>
      <c r="L10" s="10"/>
      <c r="M10" s="10"/>
      <c r="N10" s="10"/>
    </row>
    <row r="11" spans="1:14" ht="15">
      <c r="A11" s="677"/>
      <c r="B11" s="10">
        <v>9</v>
      </c>
      <c r="C11" s="10"/>
      <c r="D11" s="10"/>
      <c r="E11" s="10"/>
      <c r="F11" s="20"/>
      <c r="G11" s="37"/>
      <c r="H11" s="10"/>
      <c r="I11" s="10"/>
      <c r="J11" s="36"/>
      <c r="K11" s="26"/>
      <c r="L11" s="10"/>
      <c r="M11" s="10"/>
      <c r="N11" s="10"/>
    </row>
    <row r="12" spans="1:14" ht="15">
      <c r="A12" s="677" t="s">
        <v>26</v>
      </c>
      <c r="B12" s="15">
        <v>10</v>
      </c>
      <c r="C12" s="15"/>
      <c r="D12" s="15"/>
      <c r="E12" s="15"/>
      <c r="F12" s="21"/>
      <c r="G12" s="38"/>
      <c r="H12" s="15"/>
      <c r="I12" s="15"/>
      <c r="J12" s="39"/>
      <c r="K12" s="27"/>
      <c r="L12" s="15"/>
      <c r="M12" s="15"/>
      <c r="N12" s="15"/>
    </row>
    <row r="13" spans="1:14" ht="15">
      <c r="A13" s="677"/>
      <c r="B13" s="15">
        <v>11</v>
      </c>
      <c r="C13" s="15"/>
      <c r="D13" s="15"/>
      <c r="E13" s="15"/>
      <c r="F13" s="21"/>
      <c r="G13" s="38"/>
      <c r="H13" s="15"/>
      <c r="I13" s="15"/>
      <c r="J13" s="39"/>
      <c r="K13" s="27"/>
      <c r="L13" s="15"/>
      <c r="M13" s="15"/>
      <c r="N13" s="15"/>
    </row>
    <row r="14" spans="1:14" ht="15">
      <c r="A14" s="677"/>
      <c r="B14" s="15">
        <v>12</v>
      </c>
      <c r="C14" s="15"/>
      <c r="D14" s="15"/>
      <c r="E14" s="15"/>
      <c r="F14" s="21"/>
      <c r="G14" s="38"/>
      <c r="H14" s="15"/>
      <c r="I14" s="15"/>
      <c r="J14" s="39"/>
      <c r="K14" s="27"/>
      <c r="L14" s="15"/>
      <c r="M14" s="15"/>
      <c r="N14" s="15"/>
    </row>
    <row r="15" spans="1:14" ht="15">
      <c r="A15" s="677"/>
      <c r="B15" s="15">
        <v>13</v>
      </c>
      <c r="C15" s="15"/>
      <c r="D15" s="15"/>
      <c r="E15" s="15"/>
      <c r="F15" s="21"/>
      <c r="G15" s="38"/>
      <c r="H15" s="15"/>
      <c r="I15" s="15"/>
      <c r="J15" s="39"/>
      <c r="K15" s="27"/>
      <c r="L15" s="15"/>
      <c r="M15" s="15"/>
      <c r="N15" s="15"/>
    </row>
    <row r="16" spans="1:14" ht="15">
      <c r="A16" s="677" t="s">
        <v>27</v>
      </c>
      <c r="B16" s="16">
        <v>14</v>
      </c>
      <c r="C16" s="16"/>
      <c r="D16" s="16"/>
      <c r="E16" s="16"/>
      <c r="F16" s="22"/>
      <c r="G16" s="40"/>
      <c r="H16" s="16"/>
      <c r="I16" s="16"/>
      <c r="J16" s="41"/>
      <c r="K16" s="28"/>
      <c r="L16" s="16"/>
      <c r="M16" s="16"/>
      <c r="N16" s="16"/>
    </row>
    <row r="17" spans="1:14" ht="15">
      <c r="A17" s="677"/>
      <c r="B17" s="16">
        <v>15</v>
      </c>
      <c r="C17" s="16"/>
      <c r="D17" s="16"/>
      <c r="E17" s="16"/>
      <c r="F17" s="22"/>
      <c r="G17" s="40"/>
      <c r="H17" s="16"/>
      <c r="I17" s="16"/>
      <c r="J17" s="41"/>
      <c r="K17" s="28"/>
      <c r="L17" s="16"/>
      <c r="M17" s="16"/>
      <c r="N17" s="16"/>
    </row>
    <row r="18" spans="1:14" ht="15">
      <c r="A18" s="677"/>
      <c r="B18" s="16">
        <v>16</v>
      </c>
      <c r="C18" s="16"/>
      <c r="D18" s="16"/>
      <c r="E18" s="16"/>
      <c r="F18" s="22"/>
      <c r="G18" s="40"/>
      <c r="H18" s="16"/>
      <c r="I18" s="16"/>
      <c r="J18" s="41"/>
      <c r="K18" s="28"/>
      <c r="L18" s="16"/>
      <c r="M18" s="16"/>
      <c r="N18" s="16"/>
    </row>
    <row r="19" spans="1:14" ht="15">
      <c r="A19" s="677" t="s">
        <v>28</v>
      </c>
      <c r="B19" s="19">
        <v>17</v>
      </c>
      <c r="C19" s="19"/>
      <c r="D19" s="19"/>
      <c r="E19" s="19"/>
      <c r="F19" s="23"/>
      <c r="G19" s="42"/>
      <c r="H19" s="19"/>
      <c r="I19" s="19"/>
      <c r="J19" s="43"/>
      <c r="K19" s="29"/>
      <c r="L19" s="19"/>
      <c r="M19" s="19"/>
      <c r="N19" s="19"/>
    </row>
    <row r="20" spans="1:14" ht="15">
      <c r="A20" s="677"/>
      <c r="B20" s="19">
        <v>18</v>
      </c>
      <c r="C20" s="19"/>
      <c r="D20" s="19"/>
      <c r="E20" s="19"/>
      <c r="F20" s="23"/>
      <c r="G20" s="42"/>
      <c r="H20" s="19"/>
      <c r="I20" s="19"/>
      <c r="J20" s="43"/>
      <c r="K20" s="29"/>
      <c r="L20" s="19"/>
      <c r="M20" s="19"/>
      <c r="N20" s="19"/>
    </row>
    <row r="21" spans="1:14" ht="15">
      <c r="A21" s="677"/>
      <c r="B21" s="19">
        <v>19</v>
      </c>
      <c r="C21" s="19"/>
      <c r="D21" s="19"/>
      <c r="E21" s="19"/>
      <c r="F21" s="23"/>
      <c r="G21" s="42"/>
      <c r="H21" s="19"/>
      <c r="I21" s="19"/>
      <c r="J21" s="43"/>
      <c r="K21" s="29"/>
      <c r="L21" s="19"/>
      <c r="M21" s="19"/>
      <c r="N21" s="19"/>
    </row>
    <row r="22" spans="1:14" ht="15">
      <c r="A22" s="677"/>
      <c r="B22" s="19">
        <v>20</v>
      </c>
      <c r="C22" s="19"/>
      <c r="D22" s="19"/>
      <c r="E22" s="19"/>
      <c r="F22" s="23"/>
      <c r="G22" s="42"/>
      <c r="H22" s="19"/>
      <c r="I22" s="19"/>
      <c r="J22" s="43"/>
      <c r="K22" s="29"/>
      <c r="L22" s="19"/>
      <c r="M22" s="19"/>
      <c r="N22" s="19"/>
    </row>
    <row r="23" spans="1:14" ht="15">
      <c r="A23" s="677" t="s">
        <v>29</v>
      </c>
      <c r="B23" s="14">
        <v>21</v>
      </c>
      <c r="C23" s="14"/>
      <c r="D23" s="14"/>
      <c r="E23" s="14"/>
      <c r="F23" s="24"/>
      <c r="G23" s="44"/>
      <c r="H23" s="14"/>
      <c r="I23" s="14"/>
      <c r="J23" s="45"/>
      <c r="K23" s="30"/>
      <c r="L23" s="14"/>
      <c r="M23" s="14"/>
      <c r="N23" s="14"/>
    </row>
    <row r="24" spans="1:14" ht="15">
      <c r="A24" s="677"/>
      <c r="B24" s="14">
        <v>22</v>
      </c>
      <c r="C24" s="14"/>
      <c r="D24" s="14"/>
      <c r="E24" s="14"/>
      <c r="F24" s="24"/>
      <c r="G24" s="44"/>
      <c r="H24" s="14"/>
      <c r="I24" s="14"/>
      <c r="J24" s="45"/>
      <c r="K24" s="30"/>
      <c r="L24" s="14"/>
      <c r="M24" s="14"/>
      <c r="N24" s="14"/>
    </row>
    <row r="25" spans="1:14" ht="15">
      <c r="A25" s="677"/>
      <c r="B25" s="14">
        <v>23</v>
      </c>
      <c r="C25" s="14"/>
      <c r="D25" s="14"/>
      <c r="E25" s="14"/>
      <c r="F25" s="24"/>
      <c r="G25" s="44"/>
      <c r="H25" s="14"/>
      <c r="I25" s="14"/>
      <c r="J25" s="45"/>
      <c r="K25" s="30"/>
      <c r="L25" s="14"/>
      <c r="M25" s="14"/>
      <c r="N25" s="14"/>
    </row>
    <row r="26" spans="1:14" ht="15">
      <c r="A26" s="677"/>
      <c r="B26" s="14">
        <v>24</v>
      </c>
      <c r="C26" s="14"/>
      <c r="D26" s="14"/>
      <c r="E26" s="14"/>
      <c r="F26" s="24"/>
      <c r="G26" s="44"/>
      <c r="H26" s="14"/>
      <c r="I26" s="14"/>
      <c r="J26" s="45"/>
      <c r="K26" s="30"/>
      <c r="L26" s="14"/>
      <c r="M26" s="14"/>
      <c r="N26" s="14"/>
    </row>
    <row r="27" spans="1:14" ht="15">
      <c r="A27" s="677" t="s">
        <v>30</v>
      </c>
      <c r="B27" s="10">
        <v>25</v>
      </c>
      <c r="C27" s="10"/>
      <c r="D27" s="10"/>
      <c r="E27" s="10"/>
      <c r="F27" s="10"/>
      <c r="G27" s="10"/>
      <c r="H27" s="10"/>
      <c r="I27" s="10"/>
      <c r="J27" s="10"/>
      <c r="K27" s="10"/>
      <c r="L27" s="10"/>
      <c r="M27" s="10"/>
      <c r="N27" s="10"/>
    </row>
    <row r="28" spans="1:14" ht="15">
      <c r="A28" s="677"/>
      <c r="B28" s="10">
        <v>26</v>
      </c>
      <c r="C28" s="10"/>
      <c r="D28" s="10"/>
      <c r="E28" s="10"/>
      <c r="F28" s="10"/>
      <c r="G28" s="10"/>
      <c r="H28" s="10"/>
      <c r="I28" s="10"/>
      <c r="J28" s="10"/>
      <c r="K28" s="10"/>
      <c r="L28" s="10"/>
      <c r="M28" s="10"/>
      <c r="N28" s="10"/>
    </row>
    <row r="29" spans="1:14" ht="15">
      <c r="A29" s="677"/>
      <c r="B29" s="10">
        <v>27</v>
      </c>
      <c r="C29" s="10"/>
      <c r="D29" s="10"/>
      <c r="E29" s="10"/>
      <c r="F29" s="10"/>
      <c r="G29" s="10"/>
      <c r="H29" s="10"/>
      <c r="I29" s="10"/>
      <c r="J29" s="10"/>
      <c r="K29" s="10"/>
      <c r="L29" s="10"/>
      <c r="M29" s="10"/>
      <c r="N29" s="10"/>
    </row>
    <row r="30" spans="1:14" ht="15">
      <c r="A30" s="677"/>
      <c r="B30" s="10">
        <v>28</v>
      </c>
      <c r="C30" s="10"/>
      <c r="D30" s="10"/>
      <c r="E30" s="10"/>
      <c r="F30" s="10"/>
      <c r="G30" s="10"/>
      <c r="H30" s="10"/>
      <c r="I30" s="10"/>
      <c r="J30" s="10"/>
      <c r="K30" s="10"/>
      <c r="L30" s="10"/>
      <c r="M30" s="10"/>
      <c r="N30" s="10"/>
    </row>
    <row r="31" spans="1:14" ht="15">
      <c r="A31" s="677"/>
      <c r="B31" s="10">
        <v>29</v>
      </c>
      <c r="C31" s="10"/>
      <c r="D31" s="10"/>
      <c r="E31" s="10"/>
      <c r="F31" s="10"/>
      <c r="G31" s="10"/>
      <c r="H31" s="10"/>
      <c r="I31" s="10"/>
      <c r="J31" s="10"/>
      <c r="K31" s="10"/>
      <c r="L31" s="10"/>
      <c r="M31" s="10"/>
      <c r="N31" s="10"/>
    </row>
    <row r="32" spans="1:14" ht="15">
      <c r="A32" s="677" t="s">
        <v>31</v>
      </c>
      <c r="B32" s="17">
        <v>30</v>
      </c>
      <c r="C32" s="17"/>
      <c r="D32" s="17"/>
      <c r="E32" s="17"/>
      <c r="F32" s="17"/>
      <c r="G32" s="17"/>
      <c r="H32" s="17"/>
      <c r="I32" s="17"/>
      <c r="J32" s="17"/>
      <c r="K32" s="17"/>
      <c r="L32" s="17"/>
      <c r="M32" s="17"/>
      <c r="N32" s="17"/>
    </row>
    <row r="33" spans="1:14" ht="15">
      <c r="A33" s="677"/>
      <c r="B33" s="17">
        <v>31</v>
      </c>
      <c r="C33" s="17"/>
      <c r="D33" s="17"/>
      <c r="E33" s="17"/>
      <c r="F33" s="17"/>
      <c r="G33" s="17"/>
      <c r="H33" s="17"/>
      <c r="I33" s="17"/>
      <c r="J33" s="17"/>
      <c r="K33" s="17"/>
      <c r="L33" s="17"/>
      <c r="M33" s="17"/>
      <c r="N33" s="17"/>
    </row>
    <row r="34" spans="1:14" ht="15">
      <c r="A34" s="677"/>
      <c r="B34" s="17">
        <v>32</v>
      </c>
      <c r="C34" s="17"/>
      <c r="D34" s="17"/>
      <c r="E34" s="17"/>
      <c r="F34" s="17"/>
      <c r="G34" s="17"/>
      <c r="H34" s="17"/>
      <c r="I34" s="17"/>
      <c r="J34" s="17"/>
      <c r="K34" s="17"/>
      <c r="L34" s="17"/>
      <c r="M34" s="17"/>
      <c r="N34" s="17"/>
    </row>
    <row r="35" spans="1:14" ht="15">
      <c r="A35" s="677" t="s">
        <v>32</v>
      </c>
      <c r="B35" s="18">
        <v>33</v>
      </c>
      <c r="C35" s="15"/>
      <c r="D35" s="15"/>
      <c r="E35" s="15"/>
      <c r="F35" s="15"/>
      <c r="G35" s="15"/>
      <c r="H35" s="15"/>
      <c r="I35" s="15"/>
      <c r="J35" s="15"/>
      <c r="K35" s="15"/>
      <c r="L35" s="15"/>
      <c r="M35" s="15"/>
      <c r="N35" s="15"/>
    </row>
    <row r="36" spans="1:14" ht="15">
      <c r="A36" s="677"/>
      <c r="B36" s="15">
        <v>34</v>
      </c>
      <c r="C36" s="15"/>
      <c r="D36" s="15"/>
      <c r="E36" s="15"/>
      <c r="F36" s="15"/>
      <c r="G36" s="15"/>
      <c r="H36" s="15"/>
      <c r="I36" s="15"/>
      <c r="J36" s="15"/>
      <c r="K36" s="15"/>
      <c r="L36" s="15"/>
      <c r="M36" s="15"/>
      <c r="N36" s="15"/>
    </row>
    <row r="37" spans="1:14" ht="15">
      <c r="A37" s="677"/>
      <c r="B37" s="46">
        <v>35</v>
      </c>
      <c r="C37" s="15"/>
      <c r="D37" s="15"/>
      <c r="E37" s="15"/>
      <c r="F37" s="15"/>
      <c r="G37" s="15"/>
      <c r="H37" s="15"/>
      <c r="I37" s="15"/>
      <c r="J37" s="15"/>
      <c r="K37" s="15"/>
      <c r="L37" s="15"/>
      <c r="M37" s="15"/>
      <c r="N37" s="15"/>
    </row>
    <row r="38" spans="1:14" ht="15">
      <c r="A38" s="677" t="s">
        <v>33</v>
      </c>
      <c r="B38" s="9">
        <v>36</v>
      </c>
      <c r="C38" s="9"/>
      <c r="D38" s="9"/>
      <c r="E38" s="9"/>
      <c r="F38" s="9"/>
      <c r="G38" s="9"/>
      <c r="H38" s="9"/>
      <c r="I38" s="9"/>
      <c r="J38" s="9"/>
      <c r="K38" s="9"/>
      <c r="L38" s="9"/>
      <c r="M38" s="9"/>
      <c r="N38" s="9"/>
    </row>
    <row r="39" spans="1:14" ht="15">
      <c r="A39" s="677"/>
      <c r="B39" s="9">
        <v>37</v>
      </c>
      <c r="C39" s="9"/>
      <c r="D39" s="9"/>
      <c r="E39" s="9"/>
      <c r="F39" s="9"/>
      <c r="G39" s="9"/>
      <c r="H39" s="9"/>
      <c r="I39" s="9"/>
      <c r="J39" s="9"/>
      <c r="K39" s="9"/>
      <c r="L39" s="9"/>
      <c r="M39" s="9"/>
      <c r="N39" s="9"/>
    </row>
    <row r="40" spans="1:14" ht="15">
      <c r="A40" s="677"/>
      <c r="B40" s="9">
        <v>38</v>
      </c>
      <c r="C40" s="9"/>
      <c r="D40" s="9"/>
      <c r="E40" s="9"/>
      <c r="F40" s="9"/>
      <c r="G40" s="9"/>
      <c r="H40" s="9"/>
      <c r="I40" s="9"/>
      <c r="J40" s="9"/>
      <c r="K40" s="9"/>
      <c r="L40" s="9"/>
      <c r="M40" s="9"/>
      <c r="N40" s="9"/>
    </row>
    <row r="41" spans="1:14" ht="15">
      <c r="A41" s="678" t="s">
        <v>34</v>
      </c>
      <c r="B41" s="47">
        <v>39</v>
      </c>
      <c r="C41" s="48"/>
      <c r="D41" s="48"/>
      <c r="E41" s="48"/>
      <c r="F41" s="48"/>
      <c r="G41" s="48"/>
      <c r="H41" s="48"/>
      <c r="I41" s="48"/>
      <c r="J41" s="48"/>
      <c r="K41" s="48"/>
      <c r="L41" s="48"/>
      <c r="M41" s="48"/>
      <c r="N41" s="48"/>
    </row>
    <row r="42" spans="1:14" ht="15">
      <c r="A42" s="678"/>
      <c r="B42" s="48">
        <v>40</v>
      </c>
      <c r="C42" s="48"/>
      <c r="D42" s="48"/>
      <c r="E42" s="48"/>
      <c r="F42" s="48"/>
      <c r="G42" s="48"/>
      <c r="H42" s="48"/>
      <c r="I42" s="48"/>
      <c r="J42" s="48"/>
      <c r="K42" s="48"/>
      <c r="L42" s="48"/>
      <c r="M42" s="48"/>
      <c r="N42" s="48"/>
    </row>
    <row r="43" spans="1:14" ht="15">
      <c r="A43" s="678"/>
      <c r="B43" s="48">
        <v>41</v>
      </c>
      <c r="C43" s="48"/>
      <c r="D43" s="48"/>
      <c r="E43" s="48"/>
      <c r="F43" s="48"/>
      <c r="G43" s="48"/>
      <c r="H43" s="48"/>
      <c r="I43" s="48"/>
      <c r="J43" s="48"/>
      <c r="K43" s="48"/>
      <c r="L43" s="48"/>
      <c r="M43" s="48"/>
      <c r="N43" s="48"/>
    </row>
    <row r="44" spans="1:14" ht="15">
      <c r="A44" s="678"/>
      <c r="B44" s="49">
        <v>42</v>
      </c>
      <c r="C44" s="48"/>
      <c r="D44" s="48"/>
      <c r="E44" s="48"/>
      <c r="F44" s="48"/>
      <c r="G44" s="48"/>
      <c r="H44" s="48"/>
      <c r="I44" s="48"/>
      <c r="J44" s="48"/>
      <c r="K44" s="48"/>
      <c r="L44" s="48"/>
      <c r="M44" s="48"/>
      <c r="N44" s="48"/>
    </row>
    <row r="45" spans="1:14" ht="15">
      <c r="A45" s="679" t="s">
        <v>35</v>
      </c>
      <c r="B45" s="13">
        <v>43</v>
      </c>
      <c r="C45" s="13"/>
      <c r="D45" s="13"/>
      <c r="E45" s="13"/>
      <c r="F45" s="13"/>
      <c r="G45" s="13"/>
      <c r="H45" s="13"/>
      <c r="I45" s="13"/>
      <c r="J45" s="13"/>
      <c r="K45" s="13"/>
      <c r="L45" s="13"/>
      <c r="M45" s="13"/>
      <c r="N45" s="13"/>
    </row>
    <row r="46" spans="1:14" ht="15">
      <c r="A46" s="679"/>
      <c r="B46" s="13">
        <v>44</v>
      </c>
      <c r="C46" s="13"/>
      <c r="D46" s="13"/>
      <c r="E46" s="13"/>
      <c r="F46" s="13"/>
      <c r="G46" s="13"/>
      <c r="H46" s="13"/>
      <c r="I46" s="13"/>
      <c r="J46" s="13"/>
      <c r="K46" s="13"/>
      <c r="L46" s="13"/>
      <c r="M46" s="13"/>
      <c r="N46" s="1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sheetData>
  <sheetProtection/>
  <mergeCells count="15">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 ref="A45:A4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workbookViewId="0" topLeftCell="H9">
      <selection activeCell="S13" sqref="S13:T13"/>
    </sheetView>
  </sheetViews>
  <sheetFormatPr defaultColWidth="8.8515625" defaultRowHeight="15"/>
  <cols>
    <col min="1" max="1" width="38.421875" style="52" customWidth="1"/>
    <col min="2" max="2" width="15.421875" style="52" customWidth="1"/>
    <col min="3" max="3" width="16.28125" style="52" customWidth="1"/>
    <col min="4" max="6" width="7.00390625" style="52" customWidth="1"/>
    <col min="7" max="15" width="7.7109375" style="52" customWidth="1"/>
    <col min="16" max="16" width="13.28125" style="52" customWidth="1"/>
    <col min="17" max="17" width="8.8515625" style="52" customWidth="1"/>
    <col min="18" max="18" width="7.421875" style="52" customWidth="1"/>
    <col min="19" max="20" width="8.8515625" style="52" customWidth="1"/>
    <col min="21" max="21" width="13.00390625" style="52" customWidth="1"/>
    <col min="22" max="22" width="7.8515625" style="52" customWidth="1"/>
    <col min="23" max="28" width="12.140625" style="52" customWidth="1"/>
    <col min="29" max="29" width="6.28125" style="51" bestFit="1" customWidth="1"/>
    <col min="30" max="30" width="22.8515625" style="52" customWidth="1"/>
    <col min="31" max="31" width="18.421875" style="52" bestFit="1" customWidth="1"/>
    <col min="32" max="32" width="8.421875" style="52" customWidth="1"/>
    <col min="33" max="33" width="18.421875" style="52" bestFit="1" customWidth="1"/>
    <col min="34" max="34" width="5.7109375" style="52" customWidth="1"/>
    <col min="35" max="35" width="18.421875" style="52" bestFit="1" customWidth="1"/>
    <col min="36" max="36" width="4.7109375" style="52" customWidth="1"/>
    <col min="37" max="37" width="23.00390625" style="52" bestFit="1" customWidth="1"/>
    <col min="38" max="38" width="8.8515625" style="52" customWidth="1"/>
    <col min="39" max="39" width="18.421875" style="52" bestFit="1" customWidth="1"/>
    <col min="40" max="40" width="16.140625" style="52" customWidth="1"/>
    <col min="41" max="16384" width="8.8515625" style="52" customWidth="1"/>
  </cols>
  <sheetData>
    <row r="1" spans="1:28" ht="32.25" customHeight="1">
      <c r="A1" s="309"/>
      <c r="B1" s="312" t="s">
        <v>16</v>
      </c>
      <c r="C1" s="313"/>
      <c r="D1" s="313"/>
      <c r="E1" s="313"/>
      <c r="F1" s="313"/>
      <c r="G1" s="313"/>
      <c r="H1" s="313"/>
      <c r="I1" s="313"/>
      <c r="J1" s="313"/>
      <c r="K1" s="313"/>
      <c r="L1" s="313"/>
      <c r="M1" s="313"/>
      <c r="N1" s="313"/>
      <c r="O1" s="313"/>
      <c r="P1" s="313"/>
      <c r="Q1" s="313"/>
      <c r="R1" s="313"/>
      <c r="S1" s="313"/>
      <c r="T1" s="313"/>
      <c r="U1" s="313"/>
      <c r="V1" s="313"/>
      <c r="W1" s="313"/>
      <c r="X1" s="313"/>
      <c r="Y1" s="314"/>
      <c r="Z1" s="508" t="s">
        <v>18</v>
      </c>
      <c r="AA1" s="509"/>
      <c r="AB1" s="510"/>
    </row>
    <row r="2" spans="1:28" ht="30.75" customHeight="1">
      <c r="A2" s="310"/>
      <c r="B2" s="318" t="s">
        <v>17</v>
      </c>
      <c r="C2" s="319"/>
      <c r="D2" s="319"/>
      <c r="E2" s="319"/>
      <c r="F2" s="319"/>
      <c r="G2" s="319"/>
      <c r="H2" s="319"/>
      <c r="I2" s="319"/>
      <c r="J2" s="319"/>
      <c r="K2" s="319"/>
      <c r="L2" s="319"/>
      <c r="M2" s="319"/>
      <c r="N2" s="319"/>
      <c r="O2" s="319"/>
      <c r="P2" s="319"/>
      <c r="Q2" s="319"/>
      <c r="R2" s="319"/>
      <c r="S2" s="319"/>
      <c r="T2" s="319"/>
      <c r="U2" s="319"/>
      <c r="V2" s="319"/>
      <c r="W2" s="319"/>
      <c r="X2" s="319"/>
      <c r="Y2" s="320"/>
      <c r="Z2" s="465" t="s">
        <v>181</v>
      </c>
      <c r="AA2" s="466"/>
      <c r="AB2" s="467"/>
    </row>
    <row r="3" spans="1:28" ht="24" customHeight="1">
      <c r="A3" s="310"/>
      <c r="B3" s="324" t="s">
        <v>296</v>
      </c>
      <c r="C3" s="325"/>
      <c r="D3" s="325"/>
      <c r="E3" s="325"/>
      <c r="F3" s="325"/>
      <c r="G3" s="325"/>
      <c r="H3" s="325"/>
      <c r="I3" s="325"/>
      <c r="J3" s="325"/>
      <c r="K3" s="325"/>
      <c r="L3" s="325"/>
      <c r="M3" s="325"/>
      <c r="N3" s="325"/>
      <c r="O3" s="325"/>
      <c r="P3" s="325"/>
      <c r="Q3" s="325"/>
      <c r="R3" s="325"/>
      <c r="S3" s="325"/>
      <c r="T3" s="325"/>
      <c r="U3" s="325"/>
      <c r="V3" s="325"/>
      <c r="W3" s="325"/>
      <c r="X3" s="325"/>
      <c r="Y3" s="326"/>
      <c r="Z3" s="465" t="s">
        <v>182</v>
      </c>
      <c r="AA3" s="466"/>
      <c r="AB3" s="467"/>
    </row>
    <row r="4" spans="1:28" ht="15.75" customHeight="1" thickBot="1">
      <c r="A4" s="311"/>
      <c r="B4" s="327"/>
      <c r="C4" s="328"/>
      <c r="D4" s="328"/>
      <c r="E4" s="328"/>
      <c r="F4" s="328"/>
      <c r="G4" s="328"/>
      <c r="H4" s="328"/>
      <c r="I4" s="328"/>
      <c r="J4" s="328"/>
      <c r="K4" s="328"/>
      <c r="L4" s="328"/>
      <c r="M4" s="328"/>
      <c r="N4" s="328"/>
      <c r="O4" s="328"/>
      <c r="P4" s="328"/>
      <c r="Q4" s="328"/>
      <c r="R4" s="328"/>
      <c r="S4" s="328"/>
      <c r="T4" s="328"/>
      <c r="U4" s="328"/>
      <c r="V4" s="328"/>
      <c r="W4" s="328"/>
      <c r="X4" s="328"/>
      <c r="Y4" s="329"/>
      <c r="Z4" s="468" t="s">
        <v>176</v>
      </c>
      <c r="AA4" s="469"/>
      <c r="AB4" s="470"/>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333" t="s">
        <v>0</v>
      </c>
      <c r="B7" s="334"/>
      <c r="C7" s="297"/>
      <c r="D7" s="298"/>
      <c r="E7" s="298"/>
      <c r="F7" s="298"/>
      <c r="G7" s="298"/>
      <c r="H7" s="298"/>
      <c r="I7" s="298"/>
      <c r="J7" s="298"/>
      <c r="K7" s="299"/>
      <c r="L7" s="64"/>
      <c r="M7" s="65"/>
      <c r="N7" s="65"/>
      <c r="O7" s="65"/>
      <c r="P7" s="65"/>
      <c r="Q7" s="66"/>
      <c r="R7" s="471" t="s">
        <v>71</v>
      </c>
      <c r="S7" s="472"/>
      <c r="T7" s="473"/>
      <c r="U7" s="519" t="s">
        <v>74</v>
      </c>
      <c r="V7" s="520"/>
      <c r="W7" s="471" t="s">
        <v>67</v>
      </c>
      <c r="X7" s="473"/>
      <c r="Y7" s="358" t="s">
        <v>70</v>
      </c>
      <c r="Z7" s="359"/>
      <c r="AA7" s="348"/>
      <c r="AB7" s="349"/>
    </row>
    <row r="8" spans="1:28" ht="15" customHeight="1">
      <c r="A8" s="335"/>
      <c r="B8" s="336"/>
      <c r="C8" s="300"/>
      <c r="D8" s="301"/>
      <c r="E8" s="301"/>
      <c r="F8" s="301"/>
      <c r="G8" s="301"/>
      <c r="H8" s="301"/>
      <c r="I8" s="301"/>
      <c r="J8" s="301"/>
      <c r="K8" s="302"/>
      <c r="L8" s="64"/>
      <c r="M8" s="65"/>
      <c r="N8" s="65"/>
      <c r="O8" s="65"/>
      <c r="P8" s="65"/>
      <c r="Q8" s="66"/>
      <c r="R8" s="474"/>
      <c r="S8" s="475"/>
      <c r="T8" s="476"/>
      <c r="U8" s="521"/>
      <c r="V8" s="522"/>
      <c r="W8" s="474"/>
      <c r="X8" s="476"/>
      <c r="Y8" s="350" t="s">
        <v>68</v>
      </c>
      <c r="Z8" s="351"/>
      <c r="AA8" s="352"/>
      <c r="AB8" s="353"/>
    </row>
    <row r="9" spans="1:28" ht="15" customHeight="1" thickBot="1">
      <c r="A9" s="337"/>
      <c r="B9" s="338"/>
      <c r="C9" s="303"/>
      <c r="D9" s="304"/>
      <c r="E9" s="304"/>
      <c r="F9" s="304"/>
      <c r="G9" s="304"/>
      <c r="H9" s="304"/>
      <c r="I9" s="304"/>
      <c r="J9" s="304"/>
      <c r="K9" s="305"/>
      <c r="L9" s="64"/>
      <c r="M9" s="65"/>
      <c r="N9" s="65"/>
      <c r="O9" s="65"/>
      <c r="P9" s="65"/>
      <c r="Q9" s="66"/>
      <c r="R9" s="477"/>
      <c r="S9" s="478"/>
      <c r="T9" s="479"/>
      <c r="U9" s="523"/>
      <c r="V9" s="524"/>
      <c r="W9" s="477"/>
      <c r="X9" s="479"/>
      <c r="Y9" s="354" t="s">
        <v>69</v>
      </c>
      <c r="Z9" s="355"/>
      <c r="AA9" s="356"/>
      <c r="AB9" s="357"/>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370" t="s">
        <v>77</v>
      </c>
      <c r="B11" s="371"/>
      <c r="C11" s="270"/>
      <c r="D11" s="271"/>
      <c r="E11" s="271"/>
      <c r="F11" s="271"/>
      <c r="G11" s="271"/>
      <c r="H11" s="271"/>
      <c r="I11" s="271"/>
      <c r="J11" s="271"/>
      <c r="K11" s="272"/>
      <c r="L11" s="74"/>
      <c r="M11" s="306" t="s">
        <v>73</v>
      </c>
      <c r="N11" s="307"/>
      <c r="O11" s="307"/>
      <c r="P11" s="307"/>
      <c r="Q11" s="308"/>
      <c r="R11" s="385"/>
      <c r="S11" s="386"/>
      <c r="T11" s="386"/>
      <c r="U11" s="386"/>
      <c r="V11" s="387"/>
      <c r="W11" s="306" t="s">
        <v>72</v>
      </c>
      <c r="X11" s="308"/>
      <c r="Y11" s="366"/>
      <c r="Z11" s="367"/>
      <c r="AA11" s="367"/>
      <c r="AB11" s="368"/>
    </row>
    <row r="12" spans="1:28" ht="9" customHeight="1" thickBot="1">
      <c r="A12" s="61"/>
      <c r="B12" s="56"/>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75"/>
      <c r="AB12" s="76"/>
    </row>
    <row r="13" spans="1:28" s="78" customFormat="1" ht="37.5" customHeight="1" thickBot="1">
      <c r="A13" s="370" t="s">
        <v>79</v>
      </c>
      <c r="B13" s="371"/>
      <c r="C13" s="372"/>
      <c r="D13" s="373"/>
      <c r="E13" s="373"/>
      <c r="F13" s="373"/>
      <c r="G13" s="373"/>
      <c r="H13" s="373"/>
      <c r="I13" s="373"/>
      <c r="J13" s="373"/>
      <c r="K13" s="373"/>
      <c r="L13" s="373"/>
      <c r="M13" s="373"/>
      <c r="N13" s="373"/>
      <c r="O13" s="373"/>
      <c r="P13" s="373"/>
      <c r="Q13" s="374"/>
      <c r="R13" s="56"/>
      <c r="S13" s="483" t="s">
        <v>14</v>
      </c>
      <c r="T13" s="483"/>
      <c r="U13" s="77"/>
      <c r="V13" s="482" t="s">
        <v>15</v>
      </c>
      <c r="W13" s="483"/>
      <c r="X13" s="483"/>
      <c r="Y13" s="483"/>
      <c r="Z13" s="56"/>
      <c r="AA13" s="286"/>
      <c r="AB13" s="287"/>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288" t="s">
        <v>294</v>
      </c>
      <c r="B15" s="289"/>
      <c r="C15" s="495" t="s">
        <v>323</v>
      </c>
      <c r="D15" s="82"/>
      <c r="E15" s="82"/>
      <c r="F15" s="82"/>
      <c r="G15" s="82"/>
      <c r="H15" s="82"/>
      <c r="I15" s="82"/>
      <c r="J15" s="83"/>
      <c r="K15" s="84"/>
      <c r="L15" s="83"/>
      <c r="M15" s="62"/>
      <c r="N15" s="62"/>
      <c r="O15" s="62"/>
      <c r="P15" s="62"/>
      <c r="Q15" s="484" t="s">
        <v>1</v>
      </c>
      <c r="R15" s="485"/>
      <c r="S15" s="485"/>
      <c r="T15" s="485"/>
      <c r="U15" s="485"/>
      <c r="V15" s="485"/>
      <c r="W15" s="485"/>
      <c r="X15" s="485"/>
      <c r="Y15" s="485"/>
      <c r="Z15" s="485"/>
      <c r="AA15" s="485"/>
      <c r="AB15" s="486"/>
    </row>
    <row r="16" spans="1:28" ht="35.25" customHeight="1" thickBot="1">
      <c r="A16" s="292"/>
      <c r="B16" s="293"/>
      <c r="C16" s="496"/>
      <c r="D16" s="82"/>
      <c r="E16" s="82"/>
      <c r="F16" s="82"/>
      <c r="G16" s="82"/>
      <c r="H16" s="82"/>
      <c r="I16" s="82"/>
      <c r="J16" s="83"/>
      <c r="K16" s="83"/>
      <c r="L16" s="83"/>
      <c r="M16" s="62"/>
      <c r="N16" s="62"/>
      <c r="O16" s="62"/>
      <c r="P16" s="62"/>
      <c r="Q16" s="513" t="s">
        <v>2</v>
      </c>
      <c r="R16" s="514"/>
      <c r="S16" s="514"/>
      <c r="T16" s="514"/>
      <c r="U16" s="514"/>
      <c r="V16" s="515"/>
      <c r="W16" s="517" t="s">
        <v>3</v>
      </c>
      <c r="X16" s="514"/>
      <c r="Y16" s="514"/>
      <c r="Z16" s="514"/>
      <c r="AA16" s="514"/>
      <c r="AB16" s="518"/>
    </row>
    <row r="17" spans="1:30" ht="27" customHeight="1">
      <c r="A17" s="85"/>
      <c r="B17" s="62"/>
      <c r="C17" s="62"/>
      <c r="D17" s="82"/>
      <c r="E17" s="82"/>
      <c r="F17" s="82"/>
      <c r="G17" s="82"/>
      <c r="H17" s="82"/>
      <c r="I17" s="82"/>
      <c r="J17" s="82"/>
      <c r="K17" s="82"/>
      <c r="L17" s="82"/>
      <c r="M17" s="62"/>
      <c r="N17" s="62"/>
      <c r="O17" s="62"/>
      <c r="P17" s="62"/>
      <c r="Q17" s="461" t="s">
        <v>4</v>
      </c>
      <c r="R17" s="462"/>
      <c r="S17" s="456"/>
      <c r="T17" s="450" t="s">
        <v>189</v>
      </c>
      <c r="U17" s="451"/>
      <c r="V17" s="452"/>
      <c r="W17" s="455" t="s">
        <v>4</v>
      </c>
      <c r="X17" s="456"/>
      <c r="Y17" s="455" t="s">
        <v>5</v>
      </c>
      <c r="Z17" s="456"/>
      <c r="AA17" s="450" t="s">
        <v>90</v>
      </c>
      <c r="AB17" s="457"/>
      <c r="AC17" s="86"/>
      <c r="AD17" s="86"/>
    </row>
    <row r="18" spans="1:30" ht="27" customHeight="1">
      <c r="A18" s="85"/>
      <c r="B18" s="62"/>
      <c r="C18" s="62"/>
      <c r="D18" s="82"/>
      <c r="E18" s="82"/>
      <c r="F18" s="82"/>
      <c r="G18" s="82"/>
      <c r="H18" s="82"/>
      <c r="I18" s="82"/>
      <c r="J18" s="82"/>
      <c r="K18" s="82"/>
      <c r="L18" s="82"/>
      <c r="M18" s="62"/>
      <c r="N18" s="62"/>
      <c r="O18" s="62"/>
      <c r="P18" s="62"/>
      <c r="Q18" s="178"/>
      <c r="R18" s="179"/>
      <c r="S18" s="180"/>
      <c r="T18" s="450"/>
      <c r="U18" s="451"/>
      <c r="V18" s="452"/>
      <c r="W18" s="155"/>
      <c r="X18" s="156"/>
      <c r="Y18" s="155"/>
      <c r="Z18" s="156"/>
      <c r="AA18" s="157"/>
      <c r="AB18" s="158"/>
      <c r="AC18" s="86"/>
      <c r="AD18" s="86"/>
    </row>
    <row r="19" spans="1:30" ht="18" customHeight="1" thickBot="1">
      <c r="A19" s="61"/>
      <c r="B19" s="56"/>
      <c r="C19" s="82"/>
      <c r="D19" s="82"/>
      <c r="E19" s="82"/>
      <c r="F19" s="82"/>
      <c r="G19" s="87"/>
      <c r="H19" s="87"/>
      <c r="I19" s="87"/>
      <c r="J19" s="87"/>
      <c r="K19" s="87"/>
      <c r="L19" s="87"/>
      <c r="M19" s="82"/>
      <c r="N19" s="82"/>
      <c r="O19" s="82"/>
      <c r="P19" s="82"/>
      <c r="Q19" s="458"/>
      <c r="R19" s="459"/>
      <c r="S19" s="460"/>
      <c r="T19" s="507"/>
      <c r="U19" s="459"/>
      <c r="V19" s="460"/>
      <c r="W19" s="487"/>
      <c r="X19" s="488"/>
      <c r="Y19" s="453"/>
      <c r="Z19" s="454"/>
      <c r="AA19" s="463"/>
      <c r="AB19" s="464"/>
      <c r="AC19" s="4"/>
      <c r="AD19" s="4"/>
    </row>
    <row r="20" spans="1:28"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28" ht="17.25" customHeight="1">
      <c r="A21" s="360" t="s">
        <v>76</v>
      </c>
      <c r="B21" s="361"/>
      <c r="C21" s="362"/>
      <c r="D21" s="362"/>
      <c r="E21" s="362"/>
      <c r="F21" s="362"/>
      <c r="G21" s="362"/>
      <c r="H21" s="362"/>
      <c r="I21" s="362"/>
      <c r="J21" s="362"/>
      <c r="K21" s="362"/>
      <c r="L21" s="362"/>
      <c r="M21" s="362"/>
      <c r="N21" s="362"/>
      <c r="O21" s="362"/>
      <c r="P21" s="362"/>
      <c r="Q21" s="362"/>
      <c r="R21" s="362"/>
      <c r="S21" s="362"/>
      <c r="T21" s="362"/>
      <c r="U21" s="362"/>
      <c r="V21" s="362"/>
      <c r="W21" s="362"/>
      <c r="X21" s="362"/>
      <c r="Y21" s="362"/>
      <c r="Z21" s="362"/>
      <c r="AA21" s="362"/>
      <c r="AB21" s="363"/>
    </row>
    <row r="22" spans="1:28" ht="15" customHeight="1">
      <c r="A22" s="375" t="s">
        <v>190</v>
      </c>
      <c r="B22" s="377" t="s">
        <v>6</v>
      </c>
      <c r="C22" s="378"/>
      <c r="D22" s="274" t="s">
        <v>7</v>
      </c>
      <c r="E22" s="381"/>
      <c r="F22" s="381"/>
      <c r="G22" s="381"/>
      <c r="H22" s="381"/>
      <c r="I22" s="381"/>
      <c r="J22" s="381"/>
      <c r="K22" s="381"/>
      <c r="L22" s="381"/>
      <c r="M22" s="381"/>
      <c r="N22" s="381"/>
      <c r="O22" s="382"/>
      <c r="P22" s="383" t="s">
        <v>8</v>
      </c>
      <c r="Q22" s="383" t="s">
        <v>84</v>
      </c>
      <c r="R22" s="383"/>
      <c r="S22" s="383"/>
      <c r="T22" s="383"/>
      <c r="U22" s="383"/>
      <c r="V22" s="383"/>
      <c r="W22" s="383"/>
      <c r="X22" s="383"/>
      <c r="Y22" s="383"/>
      <c r="Z22" s="383"/>
      <c r="AA22" s="383"/>
      <c r="AB22" s="384"/>
    </row>
    <row r="23" spans="1:28" ht="27" customHeight="1">
      <c r="A23" s="376"/>
      <c r="B23" s="379"/>
      <c r="C23" s="380"/>
      <c r="D23" s="154" t="s">
        <v>39</v>
      </c>
      <c r="E23" s="154" t="s">
        <v>40</v>
      </c>
      <c r="F23" s="154" t="s">
        <v>41</v>
      </c>
      <c r="G23" s="154" t="s">
        <v>42</v>
      </c>
      <c r="H23" s="154" t="s">
        <v>43</v>
      </c>
      <c r="I23" s="154" t="s">
        <v>44</v>
      </c>
      <c r="J23" s="154" t="s">
        <v>45</v>
      </c>
      <c r="K23" s="154" t="s">
        <v>46</v>
      </c>
      <c r="L23" s="154" t="s">
        <v>47</v>
      </c>
      <c r="M23" s="154" t="s">
        <v>48</v>
      </c>
      <c r="N23" s="154" t="s">
        <v>49</v>
      </c>
      <c r="O23" s="154" t="s">
        <v>50</v>
      </c>
      <c r="P23" s="382"/>
      <c r="Q23" s="383"/>
      <c r="R23" s="383"/>
      <c r="S23" s="383"/>
      <c r="T23" s="383"/>
      <c r="U23" s="383"/>
      <c r="V23" s="383"/>
      <c r="W23" s="383"/>
      <c r="X23" s="383"/>
      <c r="Y23" s="383"/>
      <c r="Z23" s="383"/>
      <c r="AA23" s="383"/>
      <c r="AB23" s="384"/>
    </row>
    <row r="24" spans="1:28" ht="42" customHeight="1" thickBot="1">
      <c r="A24" s="88"/>
      <c r="B24" s="390"/>
      <c r="C24" s="391"/>
      <c r="D24" s="92"/>
      <c r="E24" s="92"/>
      <c r="F24" s="92"/>
      <c r="G24" s="92"/>
      <c r="H24" s="92"/>
      <c r="I24" s="92"/>
      <c r="J24" s="92"/>
      <c r="K24" s="92"/>
      <c r="L24" s="92"/>
      <c r="M24" s="92"/>
      <c r="N24" s="92"/>
      <c r="O24" s="92"/>
      <c r="P24" s="89">
        <f>SUM(D24:O24)</f>
        <v>0</v>
      </c>
      <c r="Q24" s="392" t="s">
        <v>297</v>
      </c>
      <c r="R24" s="392"/>
      <c r="S24" s="392"/>
      <c r="T24" s="392"/>
      <c r="U24" s="392"/>
      <c r="V24" s="392"/>
      <c r="W24" s="392"/>
      <c r="X24" s="392"/>
      <c r="Y24" s="392"/>
      <c r="Z24" s="392"/>
      <c r="AA24" s="392"/>
      <c r="AB24" s="393"/>
    </row>
    <row r="25" spans="1:28" ht="21.75" customHeight="1">
      <c r="A25" s="394" t="s">
        <v>293</v>
      </c>
      <c r="B25" s="395"/>
      <c r="C25" s="395"/>
      <c r="D25" s="395"/>
      <c r="E25" s="395"/>
      <c r="F25" s="395"/>
      <c r="G25" s="395"/>
      <c r="H25" s="395"/>
      <c r="I25" s="395"/>
      <c r="J25" s="395"/>
      <c r="K25" s="395"/>
      <c r="L25" s="395"/>
      <c r="M25" s="395"/>
      <c r="N25" s="395"/>
      <c r="O25" s="395"/>
      <c r="P25" s="395"/>
      <c r="Q25" s="395"/>
      <c r="R25" s="395"/>
      <c r="S25" s="395"/>
      <c r="T25" s="395"/>
      <c r="U25" s="395"/>
      <c r="V25" s="395"/>
      <c r="W25" s="395"/>
      <c r="X25" s="395"/>
      <c r="Y25" s="395"/>
      <c r="Z25" s="395"/>
      <c r="AA25" s="395"/>
      <c r="AB25" s="396"/>
    </row>
    <row r="26" spans="1:39" ht="22.5" customHeight="1">
      <c r="A26" s="273" t="s">
        <v>191</v>
      </c>
      <c r="B26" s="383" t="s">
        <v>62</v>
      </c>
      <c r="C26" s="383" t="s">
        <v>6</v>
      </c>
      <c r="D26" s="383" t="s">
        <v>60</v>
      </c>
      <c r="E26" s="383"/>
      <c r="F26" s="383"/>
      <c r="G26" s="383"/>
      <c r="H26" s="383"/>
      <c r="I26" s="383"/>
      <c r="J26" s="383"/>
      <c r="K26" s="383"/>
      <c r="L26" s="383"/>
      <c r="M26" s="383"/>
      <c r="N26" s="383"/>
      <c r="O26" s="383"/>
      <c r="P26" s="383"/>
      <c r="Q26" s="383" t="s">
        <v>85</v>
      </c>
      <c r="R26" s="383"/>
      <c r="S26" s="383"/>
      <c r="T26" s="383"/>
      <c r="U26" s="383"/>
      <c r="V26" s="383"/>
      <c r="W26" s="383"/>
      <c r="X26" s="383"/>
      <c r="Y26" s="383"/>
      <c r="Z26" s="383"/>
      <c r="AA26" s="383"/>
      <c r="AB26" s="384"/>
      <c r="AE26" s="90"/>
      <c r="AF26" s="90"/>
      <c r="AG26" s="90"/>
      <c r="AH26" s="90"/>
      <c r="AI26" s="90"/>
      <c r="AJ26" s="90"/>
      <c r="AK26" s="90"/>
      <c r="AL26" s="90"/>
      <c r="AM26" s="90"/>
    </row>
    <row r="27" spans="1:39" ht="22.5" customHeight="1">
      <c r="A27" s="273"/>
      <c r="B27" s="383"/>
      <c r="C27" s="397"/>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379" t="s">
        <v>80</v>
      </c>
      <c r="R27" s="398"/>
      <c r="S27" s="398"/>
      <c r="T27" s="380"/>
      <c r="U27" s="379" t="s">
        <v>81</v>
      </c>
      <c r="V27" s="398"/>
      <c r="W27" s="398"/>
      <c r="X27" s="380"/>
      <c r="Y27" s="379" t="s">
        <v>82</v>
      </c>
      <c r="Z27" s="398"/>
      <c r="AA27" s="398"/>
      <c r="AB27" s="399"/>
      <c r="AE27" s="90"/>
      <c r="AF27" s="90"/>
      <c r="AG27" s="90"/>
      <c r="AH27" s="90"/>
      <c r="AI27" s="90"/>
      <c r="AJ27" s="90"/>
      <c r="AK27" s="90"/>
      <c r="AL27" s="90"/>
      <c r="AM27" s="90"/>
    </row>
    <row r="28" spans="1:39" ht="33" customHeight="1">
      <c r="A28" s="442"/>
      <c r="B28" s="516"/>
      <c r="C28" s="93" t="s">
        <v>9</v>
      </c>
      <c r="D28" s="92"/>
      <c r="E28" s="92"/>
      <c r="F28" s="92"/>
      <c r="G28" s="92"/>
      <c r="H28" s="92"/>
      <c r="I28" s="92"/>
      <c r="J28" s="92"/>
      <c r="K28" s="92"/>
      <c r="L28" s="92"/>
      <c r="M28" s="92"/>
      <c r="N28" s="92"/>
      <c r="O28" s="92"/>
      <c r="P28" s="176">
        <f>SUM(D28:O28)</f>
        <v>0</v>
      </c>
      <c r="Q28" s="444" t="s">
        <v>193</v>
      </c>
      <c r="R28" s="445"/>
      <c r="S28" s="445"/>
      <c r="T28" s="446"/>
      <c r="U28" s="444" t="s">
        <v>194</v>
      </c>
      <c r="V28" s="445"/>
      <c r="W28" s="445"/>
      <c r="X28" s="446"/>
      <c r="Y28" s="444" t="s">
        <v>195</v>
      </c>
      <c r="Z28" s="445"/>
      <c r="AA28" s="445"/>
      <c r="AB28" s="511"/>
      <c r="AE28" s="90"/>
      <c r="AF28" s="90"/>
      <c r="AG28" s="90"/>
      <c r="AH28" s="90"/>
      <c r="AI28" s="90"/>
      <c r="AJ28" s="90"/>
      <c r="AK28" s="90"/>
      <c r="AL28" s="90"/>
      <c r="AM28" s="90"/>
    </row>
    <row r="29" spans="1:39" ht="33.75" customHeight="1" thickBot="1">
      <c r="A29" s="443"/>
      <c r="B29" s="403"/>
      <c r="C29" s="94" t="s">
        <v>10</v>
      </c>
      <c r="D29" s="95"/>
      <c r="E29" s="95"/>
      <c r="F29" s="95"/>
      <c r="G29" s="96"/>
      <c r="H29" s="96"/>
      <c r="I29" s="96"/>
      <c r="J29" s="96"/>
      <c r="K29" s="96"/>
      <c r="L29" s="96"/>
      <c r="M29" s="96"/>
      <c r="N29" s="96"/>
      <c r="O29" s="96"/>
      <c r="P29" s="177">
        <f>SUM(D29:O29)</f>
        <v>0</v>
      </c>
      <c r="Q29" s="447"/>
      <c r="R29" s="448"/>
      <c r="S29" s="448"/>
      <c r="T29" s="449"/>
      <c r="U29" s="447"/>
      <c r="V29" s="448"/>
      <c r="W29" s="448"/>
      <c r="X29" s="449"/>
      <c r="Y29" s="447"/>
      <c r="Z29" s="448"/>
      <c r="AA29" s="448"/>
      <c r="AB29" s="512"/>
      <c r="AC29" s="50"/>
      <c r="AD29" s="97"/>
      <c r="AE29" s="90"/>
      <c r="AF29" s="90"/>
      <c r="AG29" s="90"/>
      <c r="AH29" s="90"/>
      <c r="AI29" s="90"/>
      <c r="AJ29" s="90"/>
      <c r="AK29" s="90"/>
      <c r="AL29" s="90"/>
      <c r="AM29" s="90"/>
    </row>
    <row r="30" spans="1:39" ht="25.5" customHeight="1">
      <c r="A30" s="284" t="s">
        <v>192</v>
      </c>
      <c r="B30" s="412" t="s">
        <v>61</v>
      </c>
      <c r="C30" s="414" t="s">
        <v>11</v>
      </c>
      <c r="D30" s="414"/>
      <c r="E30" s="414"/>
      <c r="F30" s="414"/>
      <c r="G30" s="414"/>
      <c r="H30" s="414"/>
      <c r="I30" s="414"/>
      <c r="J30" s="414"/>
      <c r="K30" s="414"/>
      <c r="L30" s="414"/>
      <c r="M30" s="414"/>
      <c r="N30" s="414"/>
      <c r="O30" s="414"/>
      <c r="P30" s="414"/>
      <c r="Q30" s="285" t="s">
        <v>78</v>
      </c>
      <c r="R30" s="415"/>
      <c r="S30" s="415"/>
      <c r="T30" s="415"/>
      <c r="U30" s="415"/>
      <c r="V30" s="415"/>
      <c r="W30" s="415"/>
      <c r="X30" s="415"/>
      <c r="Y30" s="415"/>
      <c r="Z30" s="415"/>
      <c r="AA30" s="415"/>
      <c r="AB30" s="416"/>
      <c r="AE30" s="90"/>
      <c r="AF30" s="90"/>
      <c r="AG30" s="90"/>
      <c r="AH30" s="90"/>
      <c r="AI30" s="90"/>
      <c r="AJ30" s="90"/>
      <c r="AK30" s="90"/>
      <c r="AL30" s="90"/>
      <c r="AM30" s="90"/>
    </row>
    <row r="31" spans="1:39" ht="25.5" customHeight="1">
      <c r="A31" s="273"/>
      <c r="B31" s="413"/>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274" t="s">
        <v>83</v>
      </c>
      <c r="R31" s="381"/>
      <c r="S31" s="381"/>
      <c r="T31" s="381"/>
      <c r="U31" s="381"/>
      <c r="V31" s="381"/>
      <c r="W31" s="381"/>
      <c r="X31" s="381"/>
      <c r="Y31" s="381"/>
      <c r="Z31" s="381"/>
      <c r="AA31" s="381"/>
      <c r="AB31" s="417"/>
      <c r="AE31" s="98"/>
      <c r="AF31" s="98"/>
      <c r="AG31" s="98"/>
      <c r="AH31" s="98"/>
      <c r="AI31" s="98"/>
      <c r="AJ31" s="98"/>
      <c r="AK31" s="98"/>
      <c r="AL31" s="98"/>
      <c r="AM31" s="98"/>
    </row>
    <row r="32" spans="1:39" ht="28.5" customHeight="1">
      <c r="A32" s="440"/>
      <c r="B32" s="437"/>
      <c r="C32" s="93" t="s">
        <v>9</v>
      </c>
      <c r="D32" s="99"/>
      <c r="E32" s="99"/>
      <c r="F32" s="99"/>
      <c r="G32" s="99"/>
      <c r="H32" s="99"/>
      <c r="I32" s="99"/>
      <c r="J32" s="99"/>
      <c r="K32" s="99"/>
      <c r="L32" s="99"/>
      <c r="M32" s="99"/>
      <c r="N32" s="99"/>
      <c r="O32" s="99"/>
      <c r="P32" s="100">
        <f aca="true" t="shared" si="0" ref="P32:P39">SUM(D32:O32)</f>
        <v>0</v>
      </c>
      <c r="Q32" s="489" t="s">
        <v>287</v>
      </c>
      <c r="R32" s="490"/>
      <c r="S32" s="490"/>
      <c r="T32" s="490"/>
      <c r="U32" s="490"/>
      <c r="V32" s="490"/>
      <c r="W32" s="490"/>
      <c r="X32" s="490"/>
      <c r="Y32" s="490"/>
      <c r="Z32" s="490"/>
      <c r="AA32" s="490"/>
      <c r="AB32" s="491"/>
      <c r="AC32" s="101"/>
      <c r="AE32" s="102"/>
      <c r="AF32" s="102"/>
      <c r="AG32" s="102"/>
      <c r="AH32" s="102"/>
      <c r="AI32" s="102"/>
      <c r="AJ32" s="102"/>
      <c r="AK32" s="102"/>
      <c r="AL32" s="102"/>
      <c r="AM32" s="102"/>
    </row>
    <row r="33" spans="1:29" ht="28.5" customHeight="1">
      <c r="A33" s="441"/>
      <c r="B33" s="438"/>
      <c r="C33" s="103" t="s">
        <v>10</v>
      </c>
      <c r="D33" s="104"/>
      <c r="E33" s="104"/>
      <c r="F33" s="104"/>
      <c r="G33" s="104"/>
      <c r="H33" s="104"/>
      <c r="I33" s="104"/>
      <c r="J33" s="104"/>
      <c r="K33" s="104"/>
      <c r="L33" s="104"/>
      <c r="M33" s="104"/>
      <c r="N33" s="104"/>
      <c r="O33" s="104"/>
      <c r="P33" s="105">
        <f t="shared" si="0"/>
        <v>0</v>
      </c>
      <c r="Q33" s="492"/>
      <c r="R33" s="493"/>
      <c r="S33" s="493"/>
      <c r="T33" s="493"/>
      <c r="U33" s="493"/>
      <c r="V33" s="493"/>
      <c r="W33" s="493"/>
      <c r="X33" s="493"/>
      <c r="Y33" s="493"/>
      <c r="Z33" s="493"/>
      <c r="AA33" s="493"/>
      <c r="AB33" s="494"/>
      <c r="AC33" s="101"/>
    </row>
    <row r="34" spans="1:29" ht="28.5" customHeight="1">
      <c r="A34" s="441"/>
      <c r="B34" s="439"/>
      <c r="C34" s="106" t="s">
        <v>9</v>
      </c>
      <c r="D34" s="107"/>
      <c r="E34" s="107"/>
      <c r="F34" s="107"/>
      <c r="G34" s="107"/>
      <c r="H34" s="107"/>
      <c r="I34" s="107"/>
      <c r="J34" s="107"/>
      <c r="K34" s="107"/>
      <c r="L34" s="107"/>
      <c r="M34" s="107"/>
      <c r="N34" s="107"/>
      <c r="O34" s="107"/>
      <c r="P34" s="105">
        <f t="shared" si="0"/>
        <v>0</v>
      </c>
      <c r="Q34" s="498"/>
      <c r="R34" s="499"/>
      <c r="S34" s="499"/>
      <c r="T34" s="499"/>
      <c r="U34" s="499"/>
      <c r="V34" s="499"/>
      <c r="W34" s="499"/>
      <c r="X34" s="499"/>
      <c r="Y34" s="499"/>
      <c r="Z34" s="499"/>
      <c r="AA34" s="499"/>
      <c r="AB34" s="500"/>
      <c r="AC34" s="101"/>
    </row>
    <row r="35" spans="1:29" ht="28.5" customHeight="1">
      <c r="A35" s="441"/>
      <c r="B35" s="438"/>
      <c r="C35" s="103" t="s">
        <v>10</v>
      </c>
      <c r="D35" s="104"/>
      <c r="E35" s="104"/>
      <c r="F35" s="104"/>
      <c r="G35" s="104"/>
      <c r="H35" s="104"/>
      <c r="I35" s="104"/>
      <c r="J35" s="104"/>
      <c r="K35" s="104"/>
      <c r="L35" s="108"/>
      <c r="M35" s="108"/>
      <c r="N35" s="108"/>
      <c r="O35" s="108"/>
      <c r="P35" s="105">
        <f t="shared" si="0"/>
        <v>0</v>
      </c>
      <c r="Q35" s="504"/>
      <c r="R35" s="505"/>
      <c r="S35" s="505"/>
      <c r="T35" s="505"/>
      <c r="U35" s="505"/>
      <c r="V35" s="505"/>
      <c r="W35" s="505"/>
      <c r="X35" s="505"/>
      <c r="Y35" s="505"/>
      <c r="Z35" s="505"/>
      <c r="AA35" s="505"/>
      <c r="AB35" s="506"/>
      <c r="AC35" s="101"/>
    </row>
    <row r="36" spans="1:29" ht="28.5" customHeight="1">
      <c r="A36" s="435"/>
      <c r="B36" s="439"/>
      <c r="C36" s="106" t="s">
        <v>9</v>
      </c>
      <c r="D36" s="107"/>
      <c r="E36" s="107"/>
      <c r="F36" s="107"/>
      <c r="G36" s="107"/>
      <c r="H36" s="107"/>
      <c r="I36" s="107"/>
      <c r="J36" s="107"/>
      <c r="K36" s="107"/>
      <c r="L36" s="107"/>
      <c r="M36" s="107"/>
      <c r="N36" s="107"/>
      <c r="O36" s="107"/>
      <c r="P36" s="105">
        <f t="shared" si="0"/>
        <v>0</v>
      </c>
      <c r="Q36" s="498"/>
      <c r="R36" s="499"/>
      <c r="S36" s="499"/>
      <c r="T36" s="499"/>
      <c r="U36" s="499"/>
      <c r="V36" s="499"/>
      <c r="W36" s="499"/>
      <c r="X36" s="499"/>
      <c r="Y36" s="499"/>
      <c r="Z36" s="499"/>
      <c r="AA36" s="499"/>
      <c r="AB36" s="500"/>
      <c r="AC36" s="101"/>
    </row>
    <row r="37" spans="1:29" ht="28.5" customHeight="1">
      <c r="A37" s="436"/>
      <c r="B37" s="438"/>
      <c r="C37" s="103" t="s">
        <v>10</v>
      </c>
      <c r="D37" s="104"/>
      <c r="E37" s="104"/>
      <c r="F37" s="104"/>
      <c r="G37" s="109"/>
      <c r="H37" s="104"/>
      <c r="I37" s="104"/>
      <c r="J37" s="104"/>
      <c r="K37" s="104"/>
      <c r="L37" s="108"/>
      <c r="M37" s="108"/>
      <c r="N37" s="108"/>
      <c r="O37" s="108"/>
      <c r="P37" s="105">
        <f t="shared" si="0"/>
        <v>0</v>
      </c>
      <c r="Q37" s="504"/>
      <c r="R37" s="505"/>
      <c r="S37" s="505"/>
      <c r="T37" s="505"/>
      <c r="U37" s="505"/>
      <c r="V37" s="505"/>
      <c r="W37" s="505"/>
      <c r="X37" s="505"/>
      <c r="Y37" s="505"/>
      <c r="Z37" s="505"/>
      <c r="AA37" s="505"/>
      <c r="AB37" s="506"/>
      <c r="AC37" s="101"/>
    </row>
    <row r="38" spans="1:29" ht="28.5" customHeight="1">
      <c r="A38" s="480"/>
      <c r="B38" s="439"/>
      <c r="C38" s="106" t="s">
        <v>9</v>
      </c>
      <c r="D38" s="107"/>
      <c r="E38" s="107"/>
      <c r="F38" s="107"/>
      <c r="G38" s="107"/>
      <c r="H38" s="107"/>
      <c r="I38" s="107"/>
      <c r="J38" s="107"/>
      <c r="K38" s="107"/>
      <c r="L38" s="107"/>
      <c r="M38" s="107"/>
      <c r="N38" s="107"/>
      <c r="O38" s="107"/>
      <c r="P38" s="105">
        <f t="shared" si="0"/>
        <v>0</v>
      </c>
      <c r="Q38" s="498"/>
      <c r="R38" s="499"/>
      <c r="S38" s="499"/>
      <c r="T38" s="499"/>
      <c r="U38" s="499"/>
      <c r="V38" s="499"/>
      <c r="W38" s="499"/>
      <c r="X38" s="499"/>
      <c r="Y38" s="499"/>
      <c r="Z38" s="499"/>
      <c r="AA38" s="499"/>
      <c r="AB38" s="500"/>
      <c r="AC38" s="101"/>
    </row>
    <row r="39" spans="1:29" ht="28.5" customHeight="1" thickBot="1">
      <c r="A39" s="481"/>
      <c r="B39" s="497"/>
      <c r="C39" s="94" t="s">
        <v>10</v>
      </c>
      <c r="D39" s="110"/>
      <c r="E39" s="110"/>
      <c r="F39" s="110"/>
      <c r="G39" s="110"/>
      <c r="H39" s="110"/>
      <c r="I39" s="110"/>
      <c r="J39" s="110"/>
      <c r="K39" s="110"/>
      <c r="L39" s="111"/>
      <c r="M39" s="111"/>
      <c r="N39" s="111"/>
      <c r="O39" s="111"/>
      <c r="P39" s="112">
        <f t="shared" si="0"/>
        <v>0</v>
      </c>
      <c r="Q39" s="501"/>
      <c r="R39" s="502"/>
      <c r="S39" s="502"/>
      <c r="T39" s="502"/>
      <c r="U39" s="502"/>
      <c r="V39" s="502"/>
      <c r="W39" s="502"/>
      <c r="X39" s="502"/>
      <c r="Y39" s="502"/>
      <c r="Z39" s="502"/>
      <c r="AA39" s="502"/>
      <c r="AB39" s="503"/>
      <c r="AC39" s="101"/>
    </row>
    <row r="40" ht="15">
      <c r="A40" s="52" t="s">
        <v>295</v>
      </c>
    </row>
  </sheetData>
  <sheetProtection/>
  <mergeCells count="86">
    <mergeCell ref="Y8:Z8"/>
    <mergeCell ref="C12:Z12"/>
    <mergeCell ref="B28:B29"/>
    <mergeCell ref="B22:C23"/>
    <mergeCell ref="Y7:Z7"/>
    <mergeCell ref="W16:AB16"/>
    <mergeCell ref="U7:V9"/>
    <mergeCell ref="W7:X9"/>
    <mergeCell ref="A13:B13"/>
    <mergeCell ref="C11:K11"/>
    <mergeCell ref="S13:T13"/>
    <mergeCell ref="Y11:AB11"/>
    <mergeCell ref="U28:X29"/>
    <mergeCell ref="Y28:AB29"/>
    <mergeCell ref="T18:V18"/>
    <mergeCell ref="D22:O22"/>
    <mergeCell ref="Q26:AB26"/>
    <mergeCell ref="Q27:T27"/>
    <mergeCell ref="Q16:V16"/>
    <mergeCell ref="M11:Q11"/>
    <mergeCell ref="Z1:AB1"/>
    <mergeCell ref="AA8:AB8"/>
    <mergeCell ref="AA9:AB9"/>
    <mergeCell ref="W11:X11"/>
    <mergeCell ref="B1:Y1"/>
    <mergeCell ref="Q34:AB35"/>
    <mergeCell ref="A21:AB21"/>
    <mergeCell ref="P22:P23"/>
    <mergeCell ref="C30:P30"/>
    <mergeCell ref="B2:Y2"/>
    <mergeCell ref="B3:Y4"/>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Q32:AB33"/>
    <mergeCell ref="Q30:AB30"/>
    <mergeCell ref="C15:C16"/>
    <mergeCell ref="A1:A4"/>
    <mergeCell ref="Z2:AB2"/>
    <mergeCell ref="Z4:AB4"/>
    <mergeCell ref="R7:T9"/>
    <mergeCell ref="A15:B16"/>
    <mergeCell ref="A7:B9"/>
    <mergeCell ref="R11:V11"/>
    <mergeCell ref="AA7:AB7"/>
    <mergeCell ref="Y9:Z9"/>
    <mergeCell ref="Z3:AB3"/>
    <mergeCell ref="T17:V17"/>
    <mergeCell ref="Y19:Z19"/>
    <mergeCell ref="Y17:Z17"/>
    <mergeCell ref="AA17:AB17"/>
    <mergeCell ref="W17:X17"/>
    <mergeCell ref="Q19:S19"/>
    <mergeCell ref="Q17:S17"/>
    <mergeCell ref="AA19:AB19"/>
    <mergeCell ref="B24:C24"/>
    <mergeCell ref="A26:A27"/>
    <mergeCell ref="C26:C27"/>
    <mergeCell ref="A22:A23"/>
    <mergeCell ref="A28:A29"/>
    <mergeCell ref="A25:AB25"/>
    <mergeCell ref="D26:P26"/>
    <mergeCell ref="Q24:AB24"/>
    <mergeCell ref="B26:B27"/>
    <mergeCell ref="Q28:T29"/>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O39"/>
  <sheetViews>
    <sheetView showGridLines="0" zoomScale="60" zoomScaleNormal="60" workbookViewId="0" topLeftCell="A1">
      <selection activeCell="A7" sqref="A7:B9"/>
    </sheetView>
  </sheetViews>
  <sheetFormatPr defaultColWidth="8.8515625" defaultRowHeight="15"/>
  <cols>
    <col min="1" max="1" width="38.421875" style="52" customWidth="1"/>
    <col min="2" max="2" width="15.421875" style="52" customWidth="1"/>
    <col min="3" max="14" width="20.7109375" style="52" customWidth="1"/>
    <col min="15" max="15" width="16.140625" style="52" customWidth="1"/>
    <col min="16" max="16" width="18.140625" style="52" customWidth="1"/>
    <col min="17" max="17" width="22.00390625" style="52" customWidth="1"/>
    <col min="18"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8.8515625" style="52" customWidth="1"/>
    <col min="41" max="41" width="18.421875" style="52" bestFit="1" customWidth="1"/>
    <col min="42" max="42" width="16.140625" style="52" customWidth="1"/>
    <col min="43" max="16384" width="8.8515625" style="52" customWidth="1"/>
  </cols>
  <sheetData>
    <row r="1" spans="1:30" ht="32.25" customHeight="1">
      <c r="A1" s="309"/>
      <c r="B1" s="312" t="s">
        <v>16</v>
      </c>
      <c r="C1" s="313"/>
      <c r="D1" s="313"/>
      <c r="E1" s="313"/>
      <c r="F1" s="313"/>
      <c r="G1" s="313"/>
      <c r="H1" s="313"/>
      <c r="I1" s="313"/>
      <c r="J1" s="313"/>
      <c r="K1" s="313"/>
      <c r="L1" s="313"/>
      <c r="M1" s="313"/>
      <c r="N1" s="313"/>
      <c r="O1" s="313"/>
      <c r="P1" s="313"/>
      <c r="Q1" s="313"/>
      <c r="R1" s="313"/>
      <c r="S1" s="313"/>
      <c r="T1" s="313"/>
      <c r="U1" s="313"/>
      <c r="V1" s="313"/>
      <c r="W1" s="313"/>
      <c r="X1" s="313"/>
      <c r="Y1" s="313"/>
      <c r="Z1" s="313"/>
      <c r="AA1" s="314"/>
      <c r="AB1" s="315" t="s">
        <v>18</v>
      </c>
      <c r="AC1" s="316"/>
      <c r="AD1" s="317"/>
    </row>
    <row r="2" spans="1:30" ht="30.75" customHeight="1">
      <c r="A2" s="310"/>
      <c r="B2" s="318" t="s">
        <v>17</v>
      </c>
      <c r="C2" s="319"/>
      <c r="D2" s="319"/>
      <c r="E2" s="319"/>
      <c r="F2" s="319"/>
      <c r="G2" s="319"/>
      <c r="H2" s="319"/>
      <c r="I2" s="319"/>
      <c r="J2" s="319"/>
      <c r="K2" s="319"/>
      <c r="L2" s="319"/>
      <c r="M2" s="319"/>
      <c r="N2" s="319"/>
      <c r="O2" s="319"/>
      <c r="P2" s="319"/>
      <c r="Q2" s="319"/>
      <c r="R2" s="319"/>
      <c r="S2" s="319"/>
      <c r="T2" s="319"/>
      <c r="U2" s="319"/>
      <c r="V2" s="319"/>
      <c r="W2" s="319"/>
      <c r="X2" s="319"/>
      <c r="Y2" s="319"/>
      <c r="Z2" s="319"/>
      <c r="AA2" s="320"/>
      <c r="AB2" s="321" t="s">
        <v>405</v>
      </c>
      <c r="AC2" s="322"/>
      <c r="AD2" s="323"/>
    </row>
    <row r="3" spans="1:30" ht="24" customHeight="1">
      <c r="A3" s="310"/>
      <c r="B3" s="324" t="s">
        <v>296</v>
      </c>
      <c r="C3" s="325"/>
      <c r="D3" s="325"/>
      <c r="E3" s="325"/>
      <c r="F3" s="325"/>
      <c r="G3" s="325"/>
      <c r="H3" s="325"/>
      <c r="I3" s="325"/>
      <c r="J3" s="325"/>
      <c r="K3" s="325"/>
      <c r="L3" s="325"/>
      <c r="M3" s="325"/>
      <c r="N3" s="325"/>
      <c r="O3" s="325"/>
      <c r="P3" s="325"/>
      <c r="Q3" s="325"/>
      <c r="R3" s="325"/>
      <c r="S3" s="325"/>
      <c r="T3" s="325"/>
      <c r="U3" s="325"/>
      <c r="V3" s="325"/>
      <c r="W3" s="325"/>
      <c r="X3" s="325"/>
      <c r="Y3" s="325"/>
      <c r="Z3" s="325"/>
      <c r="AA3" s="326"/>
      <c r="AB3" s="321" t="s">
        <v>404</v>
      </c>
      <c r="AC3" s="322"/>
      <c r="AD3" s="323"/>
    </row>
    <row r="4" spans="1:30" ht="21.75" customHeight="1" thickBot="1">
      <c r="A4" s="311"/>
      <c r="B4" s="327"/>
      <c r="C4" s="328"/>
      <c r="D4" s="328"/>
      <c r="E4" s="328"/>
      <c r="F4" s="328"/>
      <c r="G4" s="328"/>
      <c r="H4" s="328"/>
      <c r="I4" s="328"/>
      <c r="J4" s="328"/>
      <c r="K4" s="328"/>
      <c r="L4" s="328"/>
      <c r="M4" s="328"/>
      <c r="N4" s="328"/>
      <c r="O4" s="328"/>
      <c r="P4" s="328"/>
      <c r="Q4" s="328"/>
      <c r="R4" s="328"/>
      <c r="S4" s="328"/>
      <c r="T4" s="328"/>
      <c r="U4" s="328"/>
      <c r="V4" s="328"/>
      <c r="W4" s="328"/>
      <c r="X4" s="328"/>
      <c r="Y4" s="328"/>
      <c r="Z4" s="328"/>
      <c r="AA4" s="329"/>
      <c r="AB4" s="330" t="s">
        <v>176</v>
      </c>
      <c r="AC4" s="331"/>
      <c r="AD4" s="332"/>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288" t="s">
        <v>294</v>
      </c>
      <c r="B7" s="289"/>
      <c r="C7" s="294" t="s">
        <v>40</v>
      </c>
      <c r="D7" s="333" t="s">
        <v>71</v>
      </c>
      <c r="E7" s="339"/>
      <c r="F7" s="339"/>
      <c r="G7" s="339"/>
      <c r="H7" s="334"/>
      <c r="I7" s="342">
        <v>44627</v>
      </c>
      <c r="J7" s="343"/>
      <c r="K7" s="333" t="s">
        <v>67</v>
      </c>
      <c r="L7" s="334"/>
      <c r="M7" s="358" t="s">
        <v>70</v>
      </c>
      <c r="N7" s="359"/>
      <c r="O7" s="348"/>
      <c r="P7" s="349"/>
      <c r="Q7" s="56"/>
      <c r="R7" s="56"/>
      <c r="S7" s="56"/>
      <c r="T7" s="56"/>
      <c r="U7" s="56"/>
      <c r="V7" s="56"/>
      <c r="W7" s="56"/>
      <c r="X7" s="56"/>
      <c r="Y7" s="56"/>
      <c r="Z7" s="57"/>
      <c r="AA7" s="56"/>
      <c r="AB7" s="56"/>
      <c r="AC7" s="62"/>
      <c r="AD7" s="63"/>
    </row>
    <row r="8" spans="1:30" ht="15">
      <c r="A8" s="290"/>
      <c r="B8" s="291"/>
      <c r="C8" s="295"/>
      <c r="D8" s="335"/>
      <c r="E8" s="340"/>
      <c r="F8" s="340"/>
      <c r="G8" s="340"/>
      <c r="H8" s="336"/>
      <c r="I8" s="344"/>
      <c r="J8" s="345"/>
      <c r="K8" s="335"/>
      <c r="L8" s="336"/>
      <c r="M8" s="350" t="s">
        <v>68</v>
      </c>
      <c r="N8" s="351"/>
      <c r="O8" s="352"/>
      <c r="P8" s="353"/>
      <c r="Q8" s="56"/>
      <c r="R8" s="56"/>
      <c r="S8" s="56"/>
      <c r="T8" s="56"/>
      <c r="U8" s="56"/>
      <c r="V8" s="56"/>
      <c r="W8" s="56"/>
      <c r="X8" s="56"/>
      <c r="Y8" s="56"/>
      <c r="Z8" s="57"/>
      <c r="AA8" s="56"/>
      <c r="AB8" s="56"/>
      <c r="AC8" s="62"/>
      <c r="AD8" s="63"/>
    </row>
    <row r="9" spans="1:30" ht="15.75" thickBot="1">
      <c r="A9" s="292"/>
      <c r="B9" s="293"/>
      <c r="C9" s="296"/>
      <c r="D9" s="337"/>
      <c r="E9" s="341"/>
      <c r="F9" s="341"/>
      <c r="G9" s="341"/>
      <c r="H9" s="338"/>
      <c r="I9" s="346"/>
      <c r="J9" s="347"/>
      <c r="K9" s="337"/>
      <c r="L9" s="338"/>
      <c r="M9" s="354" t="s">
        <v>69</v>
      </c>
      <c r="N9" s="355"/>
      <c r="O9" s="356" t="s">
        <v>408</v>
      </c>
      <c r="P9" s="357"/>
      <c r="Q9" s="56"/>
      <c r="R9" s="56"/>
      <c r="S9" s="56"/>
      <c r="T9" s="56"/>
      <c r="U9" s="56"/>
      <c r="V9" s="56"/>
      <c r="W9" s="56"/>
      <c r="X9" s="56"/>
      <c r="Y9" s="56"/>
      <c r="Z9" s="57"/>
      <c r="AA9" s="56"/>
      <c r="AB9" s="56"/>
      <c r="AC9" s="62"/>
      <c r="AD9" s="63"/>
    </row>
    <row r="10" spans="1:30" s="188" customFormat="1" ht="15" customHeight="1" thickBot="1">
      <c r="A10" s="184"/>
      <c r="B10" s="185"/>
      <c r="C10" s="185"/>
      <c r="D10" s="67"/>
      <c r="E10" s="67"/>
      <c r="F10" s="67"/>
      <c r="G10" s="67"/>
      <c r="H10" s="67"/>
      <c r="I10" s="181"/>
      <c r="J10" s="181"/>
      <c r="K10" s="67"/>
      <c r="L10" s="67"/>
      <c r="M10" s="182"/>
      <c r="N10" s="182"/>
      <c r="O10" s="183"/>
      <c r="P10" s="183"/>
      <c r="Q10" s="185"/>
      <c r="R10" s="185"/>
      <c r="S10" s="185"/>
      <c r="T10" s="185"/>
      <c r="U10" s="185"/>
      <c r="V10" s="185"/>
      <c r="W10" s="185"/>
      <c r="X10" s="185"/>
      <c r="Y10" s="185"/>
      <c r="Z10" s="186"/>
      <c r="AA10" s="185"/>
      <c r="AB10" s="185"/>
      <c r="AC10" s="187"/>
      <c r="AD10" s="189"/>
    </row>
    <row r="11" spans="1:30" ht="15" customHeight="1">
      <c r="A11" s="333" t="s">
        <v>0</v>
      </c>
      <c r="B11" s="334"/>
      <c r="C11" s="297" t="s">
        <v>409</v>
      </c>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9"/>
    </row>
    <row r="12" spans="1:30" ht="15" customHeight="1">
      <c r="A12" s="335"/>
      <c r="B12" s="336"/>
      <c r="C12" s="300"/>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2"/>
    </row>
    <row r="13" spans="1:30" ht="15" customHeight="1" thickBot="1">
      <c r="A13" s="337"/>
      <c r="B13" s="338"/>
      <c r="C13" s="303"/>
      <c r="D13" s="304"/>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5"/>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70" t="s">
        <v>77</v>
      </c>
      <c r="B15" s="371"/>
      <c r="C15" s="270" t="s">
        <v>410</v>
      </c>
      <c r="D15" s="271"/>
      <c r="E15" s="271"/>
      <c r="F15" s="271"/>
      <c r="G15" s="271"/>
      <c r="H15" s="271"/>
      <c r="I15" s="271"/>
      <c r="J15" s="271"/>
      <c r="K15" s="272"/>
      <c r="L15" s="306" t="s">
        <v>73</v>
      </c>
      <c r="M15" s="307"/>
      <c r="N15" s="307"/>
      <c r="O15" s="307"/>
      <c r="P15" s="307"/>
      <c r="Q15" s="308"/>
      <c r="R15" s="385" t="s">
        <v>411</v>
      </c>
      <c r="S15" s="386"/>
      <c r="T15" s="386"/>
      <c r="U15" s="386"/>
      <c r="V15" s="386"/>
      <c r="W15" s="386"/>
      <c r="X15" s="387"/>
      <c r="Y15" s="306" t="s">
        <v>72</v>
      </c>
      <c r="Z15" s="308"/>
      <c r="AA15" s="366" t="s">
        <v>412</v>
      </c>
      <c r="AB15" s="367"/>
      <c r="AC15" s="367"/>
      <c r="AD15" s="368"/>
    </row>
    <row r="16" spans="1:30" ht="9" customHeight="1" thickBot="1">
      <c r="A16" s="61"/>
      <c r="B16" s="56"/>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75"/>
      <c r="AD16" s="76"/>
    </row>
    <row r="17" spans="1:30" s="78" customFormat="1" ht="37.5" customHeight="1" thickBot="1">
      <c r="A17" s="370" t="s">
        <v>79</v>
      </c>
      <c r="B17" s="371"/>
      <c r="C17" s="372" t="s">
        <v>428</v>
      </c>
      <c r="D17" s="373"/>
      <c r="E17" s="373"/>
      <c r="F17" s="373"/>
      <c r="G17" s="373"/>
      <c r="H17" s="373"/>
      <c r="I17" s="373"/>
      <c r="J17" s="373"/>
      <c r="K17" s="373"/>
      <c r="L17" s="373"/>
      <c r="M17" s="373"/>
      <c r="N17" s="373"/>
      <c r="O17" s="373"/>
      <c r="P17" s="373"/>
      <c r="Q17" s="374"/>
      <c r="R17" s="275" t="s">
        <v>378</v>
      </c>
      <c r="S17" s="276"/>
      <c r="T17" s="276"/>
      <c r="U17" s="276"/>
      <c r="V17" s="277"/>
      <c r="W17" s="525">
        <v>1</v>
      </c>
      <c r="X17" s="526"/>
      <c r="Y17" s="276" t="s">
        <v>15</v>
      </c>
      <c r="Z17" s="276"/>
      <c r="AA17" s="276"/>
      <c r="AB17" s="277"/>
      <c r="AC17" s="286">
        <v>0.05</v>
      </c>
      <c r="AD17" s="287"/>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275" t="s">
        <v>1</v>
      </c>
      <c r="B19" s="276"/>
      <c r="C19" s="276"/>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7"/>
      <c r="AE19" s="86"/>
      <c r="AF19" s="86"/>
    </row>
    <row r="20" spans="1:32" ht="31.5" customHeight="1" thickBot="1">
      <c r="A20" s="85"/>
      <c r="B20" s="62"/>
      <c r="C20" s="281" t="s">
        <v>380</v>
      </c>
      <c r="D20" s="282"/>
      <c r="E20" s="282"/>
      <c r="F20" s="282"/>
      <c r="G20" s="282"/>
      <c r="H20" s="282"/>
      <c r="I20" s="282"/>
      <c r="J20" s="282"/>
      <c r="K20" s="282"/>
      <c r="L20" s="282"/>
      <c r="M20" s="282"/>
      <c r="N20" s="282"/>
      <c r="O20" s="282"/>
      <c r="P20" s="283"/>
      <c r="Q20" s="278" t="s">
        <v>381</v>
      </c>
      <c r="R20" s="279"/>
      <c r="S20" s="279"/>
      <c r="T20" s="279"/>
      <c r="U20" s="279"/>
      <c r="V20" s="279"/>
      <c r="W20" s="279"/>
      <c r="X20" s="279"/>
      <c r="Y20" s="279"/>
      <c r="Z20" s="279"/>
      <c r="AA20" s="279"/>
      <c r="AB20" s="279"/>
      <c r="AC20" s="279"/>
      <c r="AD20" s="280"/>
      <c r="AE20" s="86"/>
      <c r="AF20" s="86"/>
    </row>
    <row r="21" spans="1:32" ht="31.5" customHeight="1" thickBot="1">
      <c r="A21" s="61"/>
      <c r="B21" s="56"/>
      <c r="C21" s="213" t="s">
        <v>39</v>
      </c>
      <c r="D21" s="214" t="s">
        <v>40</v>
      </c>
      <c r="E21" s="214" t="s">
        <v>41</v>
      </c>
      <c r="F21" s="214" t="s">
        <v>42</v>
      </c>
      <c r="G21" s="214" t="s">
        <v>43</v>
      </c>
      <c r="H21" s="214" t="s">
        <v>44</v>
      </c>
      <c r="I21" s="214" t="s">
        <v>45</v>
      </c>
      <c r="J21" s="214" t="s">
        <v>46</v>
      </c>
      <c r="K21" s="214" t="s">
        <v>47</v>
      </c>
      <c r="L21" s="214" t="s">
        <v>48</v>
      </c>
      <c r="M21" s="214" t="s">
        <v>49</v>
      </c>
      <c r="N21" s="214" t="s">
        <v>50</v>
      </c>
      <c r="O21" s="214" t="s">
        <v>8</v>
      </c>
      <c r="P21" s="215" t="s">
        <v>386</v>
      </c>
      <c r="Q21" s="213" t="s">
        <v>39</v>
      </c>
      <c r="R21" s="214" t="s">
        <v>40</v>
      </c>
      <c r="S21" s="214" t="s">
        <v>41</v>
      </c>
      <c r="T21" s="214" t="s">
        <v>42</v>
      </c>
      <c r="U21" s="214" t="s">
        <v>43</v>
      </c>
      <c r="V21" s="214" t="s">
        <v>44</v>
      </c>
      <c r="W21" s="214" t="s">
        <v>45</v>
      </c>
      <c r="X21" s="214" t="s">
        <v>46</v>
      </c>
      <c r="Y21" s="214" t="s">
        <v>47</v>
      </c>
      <c r="Z21" s="214" t="s">
        <v>48</v>
      </c>
      <c r="AA21" s="214" t="s">
        <v>49</v>
      </c>
      <c r="AB21" s="214" t="s">
        <v>50</v>
      </c>
      <c r="AC21" s="214" t="s">
        <v>8</v>
      </c>
      <c r="AD21" s="215" t="s">
        <v>386</v>
      </c>
      <c r="AE21" s="4"/>
      <c r="AF21" s="4"/>
    </row>
    <row r="22" spans="1:32" ht="31.5" customHeight="1">
      <c r="A22" s="284" t="s">
        <v>382</v>
      </c>
      <c r="B22" s="285"/>
      <c r="C22" s="196">
        <v>41530534</v>
      </c>
      <c r="D22" s="194"/>
      <c r="E22" s="194"/>
      <c r="F22" s="194"/>
      <c r="G22" s="194"/>
      <c r="H22" s="194"/>
      <c r="I22" s="194"/>
      <c r="J22" s="194"/>
      <c r="K22" s="194"/>
      <c r="L22" s="194"/>
      <c r="M22" s="194"/>
      <c r="N22" s="194"/>
      <c r="O22" s="194">
        <f>SUM(C22:N22)</f>
        <v>41530534</v>
      </c>
      <c r="P22" s="197"/>
      <c r="Q22" s="196">
        <v>2391213000</v>
      </c>
      <c r="R22" s="194">
        <v>0</v>
      </c>
      <c r="S22" s="194">
        <v>0</v>
      </c>
      <c r="T22" s="194">
        <v>0</v>
      </c>
      <c r="U22" s="194">
        <v>0</v>
      </c>
      <c r="V22" s="194">
        <v>0</v>
      </c>
      <c r="W22" s="194">
        <v>0</v>
      </c>
      <c r="X22" s="194">
        <v>0</v>
      </c>
      <c r="Y22" s="194">
        <v>0</v>
      </c>
      <c r="Z22" s="194">
        <v>0</v>
      </c>
      <c r="AA22" s="194">
        <v>0</v>
      </c>
      <c r="AB22" s="194">
        <v>0</v>
      </c>
      <c r="AC22" s="194">
        <f>SUM(Q22:AB22)</f>
        <v>2391213000</v>
      </c>
      <c r="AD22" s="201"/>
      <c r="AE22" s="4"/>
      <c r="AF22" s="4"/>
    </row>
    <row r="23" spans="1:32" ht="31.5" customHeight="1">
      <c r="A23" s="273" t="s">
        <v>383</v>
      </c>
      <c r="B23" s="274"/>
      <c r="C23" s="191">
        <v>41530534</v>
      </c>
      <c r="D23" s="190"/>
      <c r="E23" s="190"/>
      <c r="F23" s="190"/>
      <c r="G23" s="190"/>
      <c r="H23" s="190"/>
      <c r="I23" s="190"/>
      <c r="J23" s="190"/>
      <c r="K23" s="190"/>
      <c r="L23" s="190"/>
      <c r="M23" s="190"/>
      <c r="N23" s="190"/>
      <c r="O23" s="190">
        <f>SUM(C23:N23)</f>
        <v>41530534</v>
      </c>
      <c r="P23" s="211">
        <f>_xlfn.IFERROR(O23/(SUMIF(C23:N23,"&gt;0",C22:N22))," ")</f>
        <v>1</v>
      </c>
      <c r="Q23" s="191">
        <v>2391213000</v>
      </c>
      <c r="R23" s="190">
        <v>0</v>
      </c>
      <c r="S23" s="190"/>
      <c r="T23" s="190"/>
      <c r="U23" s="190"/>
      <c r="V23" s="190"/>
      <c r="W23" s="190"/>
      <c r="X23" s="190"/>
      <c r="Y23" s="190"/>
      <c r="Z23" s="190"/>
      <c r="AA23" s="190"/>
      <c r="AB23" s="190"/>
      <c r="AC23" s="190">
        <f>SUM(Q23:AB23)</f>
        <v>2391213000</v>
      </c>
      <c r="AD23" s="199">
        <f>_xlfn.IFERROR(AC23/(SUMIF(Q23:AB23,"&gt;0",Q22:AB22))," ")</f>
        <v>1</v>
      </c>
      <c r="AE23" s="4"/>
      <c r="AF23" s="4"/>
    </row>
    <row r="24" spans="1:32" ht="31.5" customHeight="1">
      <c r="A24" s="273" t="s">
        <v>384</v>
      </c>
      <c r="B24" s="274"/>
      <c r="C24" s="191">
        <v>0</v>
      </c>
      <c r="D24" s="190">
        <v>41530534</v>
      </c>
      <c r="E24" s="190">
        <v>0</v>
      </c>
      <c r="F24" s="190">
        <v>0</v>
      </c>
      <c r="G24" s="190">
        <v>0</v>
      </c>
      <c r="H24" s="190">
        <v>0</v>
      </c>
      <c r="I24" s="190">
        <v>0</v>
      </c>
      <c r="J24" s="190">
        <v>0</v>
      </c>
      <c r="K24" s="190">
        <v>0</v>
      </c>
      <c r="L24" s="190">
        <v>0</v>
      </c>
      <c r="M24" s="190">
        <v>0</v>
      </c>
      <c r="N24" s="190">
        <v>0</v>
      </c>
      <c r="O24" s="190">
        <f>SUM(C24:N24)</f>
        <v>41530534</v>
      </c>
      <c r="P24" s="195"/>
      <c r="Q24" s="191">
        <v>0</v>
      </c>
      <c r="R24" s="190">
        <v>108691500</v>
      </c>
      <c r="S24" s="190">
        <v>217383000</v>
      </c>
      <c r="T24" s="190">
        <v>217383000</v>
      </c>
      <c r="U24" s="190">
        <v>217383000</v>
      </c>
      <c r="V24" s="190">
        <v>217383000</v>
      </c>
      <c r="W24" s="190">
        <v>217383000</v>
      </c>
      <c r="X24" s="190">
        <v>217383000</v>
      </c>
      <c r="Y24" s="190">
        <v>217383000</v>
      </c>
      <c r="Z24" s="190">
        <v>217383000</v>
      </c>
      <c r="AA24" s="190">
        <v>217383000</v>
      </c>
      <c r="AB24" s="190">
        <v>326074500</v>
      </c>
      <c r="AC24" s="190">
        <f>SUM(Q24:AB24)</f>
        <v>2391213000</v>
      </c>
      <c r="AD24" s="199"/>
      <c r="AE24" s="4"/>
      <c r="AF24" s="4"/>
    </row>
    <row r="25" spans="1:32" ht="31.5" customHeight="1" thickBot="1">
      <c r="A25" s="364" t="s">
        <v>385</v>
      </c>
      <c r="B25" s="365"/>
      <c r="C25" s="192">
        <v>17180533</v>
      </c>
      <c r="D25" s="193">
        <v>16720000</v>
      </c>
      <c r="E25" s="193"/>
      <c r="F25" s="193"/>
      <c r="G25" s="193"/>
      <c r="H25" s="193"/>
      <c r="I25" s="193"/>
      <c r="J25" s="193"/>
      <c r="K25" s="193"/>
      <c r="L25" s="193"/>
      <c r="M25" s="193"/>
      <c r="N25" s="193"/>
      <c r="O25" s="193">
        <f>SUM(C25:N25)</f>
        <v>33900533</v>
      </c>
      <c r="P25" s="198">
        <f>_xlfn.IFERROR(O25/(SUMIF(C25:N25,"&gt;0",C24:N24))," ")</f>
        <v>0.8162797280670651</v>
      </c>
      <c r="Q25" s="192">
        <v>0</v>
      </c>
      <c r="R25" s="193">
        <v>85219398</v>
      </c>
      <c r="S25" s="193"/>
      <c r="T25" s="193"/>
      <c r="U25" s="193"/>
      <c r="V25" s="193"/>
      <c r="W25" s="193"/>
      <c r="X25" s="193"/>
      <c r="Y25" s="193"/>
      <c r="Z25" s="193"/>
      <c r="AA25" s="193"/>
      <c r="AB25" s="193"/>
      <c r="AC25" s="193">
        <f>SUM(Q25:AB25)</f>
        <v>85219398</v>
      </c>
      <c r="AD25" s="200">
        <f>_xlfn.IFERROR(AC25/(SUMIF(Q25:AB25,"&gt;0",Q24:AB24))," ")</f>
        <v>0.784048412249348</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9"/>
    </row>
    <row r="27" spans="1:30" ht="33.75" customHeight="1">
      <c r="A27" s="360" t="s">
        <v>76</v>
      </c>
      <c r="B27" s="361"/>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3"/>
    </row>
    <row r="28" spans="1:30" ht="15" customHeight="1">
      <c r="A28" s="375" t="s">
        <v>190</v>
      </c>
      <c r="B28" s="377" t="s">
        <v>6</v>
      </c>
      <c r="C28" s="378"/>
      <c r="D28" s="274" t="s">
        <v>402</v>
      </c>
      <c r="E28" s="381"/>
      <c r="F28" s="381"/>
      <c r="G28" s="381"/>
      <c r="H28" s="381"/>
      <c r="I28" s="381"/>
      <c r="J28" s="381"/>
      <c r="K28" s="381"/>
      <c r="L28" s="381"/>
      <c r="M28" s="381"/>
      <c r="N28" s="381"/>
      <c r="O28" s="382"/>
      <c r="P28" s="383" t="s">
        <v>8</v>
      </c>
      <c r="Q28" s="383" t="s">
        <v>84</v>
      </c>
      <c r="R28" s="383"/>
      <c r="S28" s="383"/>
      <c r="T28" s="383"/>
      <c r="U28" s="383"/>
      <c r="V28" s="383"/>
      <c r="W28" s="383"/>
      <c r="X28" s="383"/>
      <c r="Y28" s="383"/>
      <c r="Z28" s="383"/>
      <c r="AA28" s="383"/>
      <c r="AB28" s="383"/>
      <c r="AC28" s="383"/>
      <c r="AD28" s="384"/>
    </row>
    <row r="29" spans="1:30" ht="27" customHeight="1">
      <c r="A29" s="376"/>
      <c r="B29" s="379"/>
      <c r="C29" s="380"/>
      <c r="D29" s="212" t="s">
        <v>39</v>
      </c>
      <c r="E29" s="212" t="s">
        <v>40</v>
      </c>
      <c r="F29" s="212" t="s">
        <v>41</v>
      </c>
      <c r="G29" s="212" t="s">
        <v>42</v>
      </c>
      <c r="H29" s="212" t="s">
        <v>43</v>
      </c>
      <c r="I29" s="212" t="s">
        <v>44</v>
      </c>
      <c r="J29" s="212" t="s">
        <v>45</v>
      </c>
      <c r="K29" s="212" t="s">
        <v>46</v>
      </c>
      <c r="L29" s="212" t="s">
        <v>47</v>
      </c>
      <c r="M29" s="212" t="s">
        <v>48</v>
      </c>
      <c r="N29" s="212" t="s">
        <v>49</v>
      </c>
      <c r="O29" s="212" t="s">
        <v>50</v>
      </c>
      <c r="P29" s="382"/>
      <c r="Q29" s="383"/>
      <c r="R29" s="383"/>
      <c r="S29" s="383"/>
      <c r="T29" s="383"/>
      <c r="U29" s="383"/>
      <c r="V29" s="383"/>
      <c r="W29" s="383"/>
      <c r="X29" s="383"/>
      <c r="Y29" s="383"/>
      <c r="Z29" s="383"/>
      <c r="AA29" s="383"/>
      <c r="AB29" s="383"/>
      <c r="AC29" s="383"/>
      <c r="AD29" s="384"/>
    </row>
    <row r="30" spans="1:30" ht="48" customHeight="1" thickBot="1">
      <c r="A30" s="88" t="s">
        <v>428</v>
      </c>
      <c r="B30" s="390"/>
      <c r="C30" s="391"/>
      <c r="D30" s="92"/>
      <c r="E30" s="92"/>
      <c r="F30" s="92"/>
      <c r="G30" s="92"/>
      <c r="H30" s="92"/>
      <c r="I30" s="92"/>
      <c r="J30" s="92"/>
      <c r="K30" s="92"/>
      <c r="L30" s="92"/>
      <c r="M30" s="92"/>
      <c r="N30" s="92"/>
      <c r="O30" s="92"/>
      <c r="P30" s="89">
        <f>SUM(D30:O30)</f>
        <v>0</v>
      </c>
      <c r="Q30" s="392"/>
      <c r="R30" s="392"/>
      <c r="S30" s="392"/>
      <c r="T30" s="392"/>
      <c r="U30" s="392"/>
      <c r="V30" s="392"/>
      <c r="W30" s="392"/>
      <c r="X30" s="392"/>
      <c r="Y30" s="392"/>
      <c r="Z30" s="392"/>
      <c r="AA30" s="392"/>
      <c r="AB30" s="392"/>
      <c r="AC30" s="392"/>
      <c r="AD30" s="393"/>
    </row>
    <row r="31" spans="1:30" ht="45" customHeight="1">
      <c r="A31" s="394" t="s">
        <v>293</v>
      </c>
      <c r="B31" s="395"/>
      <c r="C31" s="395"/>
      <c r="D31" s="395"/>
      <c r="E31" s="395"/>
      <c r="F31" s="395"/>
      <c r="G31" s="395"/>
      <c r="H31" s="395"/>
      <c r="I31" s="395"/>
      <c r="J31" s="395"/>
      <c r="K31" s="395"/>
      <c r="L31" s="395"/>
      <c r="M31" s="395"/>
      <c r="N31" s="395"/>
      <c r="O31" s="395"/>
      <c r="P31" s="395"/>
      <c r="Q31" s="395"/>
      <c r="R31" s="395"/>
      <c r="S31" s="395"/>
      <c r="T31" s="395"/>
      <c r="U31" s="395"/>
      <c r="V31" s="395"/>
      <c r="W31" s="395"/>
      <c r="X31" s="395"/>
      <c r="Y31" s="395"/>
      <c r="Z31" s="395"/>
      <c r="AA31" s="395"/>
      <c r="AB31" s="395"/>
      <c r="AC31" s="395"/>
      <c r="AD31" s="396"/>
    </row>
    <row r="32" spans="1:41" ht="22.5" customHeight="1">
      <c r="A32" s="273" t="s">
        <v>191</v>
      </c>
      <c r="B32" s="383" t="s">
        <v>62</v>
      </c>
      <c r="C32" s="383" t="s">
        <v>6</v>
      </c>
      <c r="D32" s="383" t="s">
        <v>60</v>
      </c>
      <c r="E32" s="383"/>
      <c r="F32" s="383"/>
      <c r="G32" s="383"/>
      <c r="H32" s="383"/>
      <c r="I32" s="383"/>
      <c r="J32" s="383"/>
      <c r="K32" s="383"/>
      <c r="L32" s="383"/>
      <c r="M32" s="383"/>
      <c r="N32" s="383"/>
      <c r="O32" s="383"/>
      <c r="P32" s="383"/>
      <c r="Q32" s="383" t="s">
        <v>85</v>
      </c>
      <c r="R32" s="383"/>
      <c r="S32" s="383"/>
      <c r="T32" s="383"/>
      <c r="U32" s="383"/>
      <c r="V32" s="383"/>
      <c r="W32" s="383"/>
      <c r="X32" s="383"/>
      <c r="Y32" s="383"/>
      <c r="Z32" s="383"/>
      <c r="AA32" s="383"/>
      <c r="AB32" s="383"/>
      <c r="AC32" s="383"/>
      <c r="AD32" s="384"/>
      <c r="AG32" s="90"/>
      <c r="AH32" s="90"/>
      <c r="AI32" s="90"/>
      <c r="AJ32" s="90"/>
      <c r="AK32" s="90"/>
      <c r="AL32" s="90"/>
      <c r="AM32" s="90"/>
      <c r="AN32" s="90"/>
      <c r="AO32" s="90"/>
    </row>
    <row r="33" spans="1:41" ht="22.5" customHeight="1">
      <c r="A33" s="273"/>
      <c r="B33" s="383"/>
      <c r="C33" s="397"/>
      <c r="D33" s="212" t="s">
        <v>39</v>
      </c>
      <c r="E33" s="212" t="s">
        <v>40</v>
      </c>
      <c r="F33" s="212" t="s">
        <v>41</v>
      </c>
      <c r="G33" s="212" t="s">
        <v>42</v>
      </c>
      <c r="H33" s="212" t="s">
        <v>43</v>
      </c>
      <c r="I33" s="212" t="s">
        <v>44</v>
      </c>
      <c r="J33" s="212" t="s">
        <v>45</v>
      </c>
      <c r="K33" s="212" t="s">
        <v>46</v>
      </c>
      <c r="L33" s="212" t="s">
        <v>47</v>
      </c>
      <c r="M33" s="212" t="s">
        <v>48</v>
      </c>
      <c r="N33" s="212" t="s">
        <v>49</v>
      </c>
      <c r="O33" s="212" t="s">
        <v>50</v>
      </c>
      <c r="P33" s="212" t="s">
        <v>8</v>
      </c>
      <c r="Q33" s="379" t="s">
        <v>80</v>
      </c>
      <c r="R33" s="398"/>
      <c r="S33" s="398"/>
      <c r="T33" s="398"/>
      <c r="U33" s="398"/>
      <c r="V33" s="380"/>
      <c r="W33" s="379" t="s">
        <v>81</v>
      </c>
      <c r="X33" s="398"/>
      <c r="Y33" s="398"/>
      <c r="Z33" s="380"/>
      <c r="AA33" s="379" t="s">
        <v>82</v>
      </c>
      <c r="AB33" s="398"/>
      <c r="AC33" s="398"/>
      <c r="AD33" s="399"/>
      <c r="AG33" s="90"/>
      <c r="AH33" s="90"/>
      <c r="AI33" s="90"/>
      <c r="AJ33" s="90"/>
      <c r="AK33" s="90"/>
      <c r="AL33" s="90"/>
      <c r="AM33" s="90"/>
      <c r="AN33" s="90"/>
      <c r="AO33" s="90"/>
    </row>
    <row r="34" spans="1:41" ht="79.5" customHeight="1">
      <c r="A34" s="400" t="s">
        <v>428</v>
      </c>
      <c r="B34" s="402">
        <v>0.05</v>
      </c>
      <c r="C34" s="93" t="s">
        <v>9</v>
      </c>
      <c r="D34" s="228">
        <v>0.0833</v>
      </c>
      <c r="E34" s="228">
        <v>0.0833</v>
      </c>
      <c r="F34" s="228">
        <v>0.0833</v>
      </c>
      <c r="G34" s="228">
        <v>0.0833</v>
      </c>
      <c r="H34" s="228">
        <v>0.0833</v>
      </c>
      <c r="I34" s="228">
        <v>0.0833</v>
      </c>
      <c r="J34" s="228">
        <v>0.0833</v>
      </c>
      <c r="K34" s="228">
        <v>0.0833</v>
      </c>
      <c r="L34" s="228">
        <v>0.0834</v>
      </c>
      <c r="M34" s="228">
        <v>0.0834</v>
      </c>
      <c r="N34" s="228">
        <v>0.0834</v>
      </c>
      <c r="O34" s="228">
        <v>0.0834</v>
      </c>
      <c r="P34" s="176">
        <f>SUM(D34:O34)</f>
        <v>1</v>
      </c>
      <c r="Q34" s="527" t="s">
        <v>701</v>
      </c>
      <c r="R34" s="528"/>
      <c r="S34" s="528"/>
      <c r="T34" s="528"/>
      <c r="U34" s="528"/>
      <c r="V34" s="529"/>
      <c r="W34" s="527" t="s">
        <v>620</v>
      </c>
      <c r="X34" s="528"/>
      <c r="Y34" s="528"/>
      <c r="Z34" s="529"/>
      <c r="AA34" s="527" t="s">
        <v>702</v>
      </c>
      <c r="AB34" s="528"/>
      <c r="AC34" s="528"/>
      <c r="AD34" s="533"/>
      <c r="AG34" s="90"/>
      <c r="AH34" s="90"/>
      <c r="AI34" s="90"/>
      <c r="AJ34" s="90"/>
      <c r="AK34" s="90"/>
      <c r="AL34" s="90"/>
      <c r="AM34" s="90"/>
      <c r="AN34" s="90"/>
      <c r="AO34" s="90"/>
    </row>
    <row r="35" spans="1:41" ht="79.5" customHeight="1" thickBot="1">
      <c r="A35" s="401"/>
      <c r="B35" s="403"/>
      <c r="C35" s="94" t="s">
        <v>10</v>
      </c>
      <c r="D35" s="241">
        <v>0.0833</v>
      </c>
      <c r="E35" s="241">
        <v>0.0833</v>
      </c>
      <c r="F35" s="256"/>
      <c r="G35" s="96"/>
      <c r="H35" s="96"/>
      <c r="I35" s="96"/>
      <c r="J35" s="96"/>
      <c r="K35" s="96"/>
      <c r="L35" s="96"/>
      <c r="M35" s="96"/>
      <c r="N35" s="96"/>
      <c r="O35" s="96"/>
      <c r="P35" s="240">
        <f>SUM(D35:O35)</f>
        <v>0.1666</v>
      </c>
      <c r="Q35" s="530"/>
      <c r="R35" s="531"/>
      <c r="S35" s="531"/>
      <c r="T35" s="531"/>
      <c r="U35" s="531"/>
      <c r="V35" s="532"/>
      <c r="W35" s="530"/>
      <c r="X35" s="531"/>
      <c r="Y35" s="531"/>
      <c r="Z35" s="532"/>
      <c r="AA35" s="530"/>
      <c r="AB35" s="531"/>
      <c r="AC35" s="531"/>
      <c r="AD35" s="534"/>
      <c r="AE35" s="50"/>
      <c r="AF35" s="97"/>
      <c r="AG35" s="90"/>
      <c r="AH35" s="90"/>
      <c r="AI35" s="90"/>
      <c r="AJ35" s="90"/>
      <c r="AK35" s="90"/>
      <c r="AL35" s="90"/>
      <c r="AM35" s="90"/>
      <c r="AN35" s="90"/>
      <c r="AO35" s="90"/>
    </row>
    <row r="36" spans="1:41" ht="25.5" customHeight="1">
      <c r="A36" s="284" t="s">
        <v>192</v>
      </c>
      <c r="B36" s="412" t="s">
        <v>61</v>
      </c>
      <c r="C36" s="414" t="s">
        <v>11</v>
      </c>
      <c r="D36" s="414"/>
      <c r="E36" s="414"/>
      <c r="F36" s="414"/>
      <c r="G36" s="414"/>
      <c r="H36" s="414"/>
      <c r="I36" s="414"/>
      <c r="J36" s="414"/>
      <c r="K36" s="414"/>
      <c r="L36" s="414"/>
      <c r="M36" s="414"/>
      <c r="N36" s="414"/>
      <c r="O36" s="414"/>
      <c r="P36" s="414"/>
      <c r="Q36" s="285" t="s">
        <v>78</v>
      </c>
      <c r="R36" s="415"/>
      <c r="S36" s="415"/>
      <c r="T36" s="415"/>
      <c r="U36" s="415"/>
      <c r="V36" s="415"/>
      <c r="W36" s="415"/>
      <c r="X36" s="415"/>
      <c r="Y36" s="415"/>
      <c r="Z36" s="415"/>
      <c r="AA36" s="415"/>
      <c r="AB36" s="415"/>
      <c r="AC36" s="415"/>
      <c r="AD36" s="416"/>
      <c r="AG36" s="90"/>
      <c r="AH36" s="90"/>
      <c r="AI36" s="90"/>
      <c r="AJ36" s="90"/>
      <c r="AK36" s="90"/>
      <c r="AL36" s="90"/>
      <c r="AM36" s="90"/>
      <c r="AN36" s="90"/>
      <c r="AO36" s="90"/>
    </row>
    <row r="37" spans="1:41" ht="25.5" customHeight="1">
      <c r="A37" s="273"/>
      <c r="B37" s="413"/>
      <c r="C37" s="212" t="s">
        <v>12</v>
      </c>
      <c r="D37" s="212" t="s">
        <v>36</v>
      </c>
      <c r="E37" s="212" t="s">
        <v>37</v>
      </c>
      <c r="F37" s="212" t="s">
        <v>38</v>
      </c>
      <c r="G37" s="212" t="s">
        <v>51</v>
      </c>
      <c r="H37" s="212" t="s">
        <v>52</v>
      </c>
      <c r="I37" s="212" t="s">
        <v>53</v>
      </c>
      <c r="J37" s="212" t="s">
        <v>54</v>
      </c>
      <c r="K37" s="212" t="s">
        <v>55</v>
      </c>
      <c r="L37" s="212" t="s">
        <v>56</v>
      </c>
      <c r="M37" s="212" t="s">
        <v>57</v>
      </c>
      <c r="N37" s="212" t="s">
        <v>58</v>
      </c>
      <c r="O37" s="212" t="s">
        <v>59</v>
      </c>
      <c r="P37" s="212" t="s">
        <v>63</v>
      </c>
      <c r="Q37" s="274" t="s">
        <v>83</v>
      </c>
      <c r="R37" s="381"/>
      <c r="S37" s="381"/>
      <c r="T37" s="381"/>
      <c r="U37" s="381"/>
      <c r="V37" s="381"/>
      <c r="W37" s="381"/>
      <c r="X37" s="381"/>
      <c r="Y37" s="381"/>
      <c r="Z37" s="381"/>
      <c r="AA37" s="381"/>
      <c r="AB37" s="381"/>
      <c r="AC37" s="381"/>
      <c r="AD37" s="417"/>
      <c r="AG37" s="98"/>
      <c r="AH37" s="98"/>
      <c r="AI37" s="98"/>
      <c r="AJ37" s="98"/>
      <c r="AK37" s="98"/>
      <c r="AL37" s="98"/>
      <c r="AM37" s="98"/>
      <c r="AN37" s="98"/>
      <c r="AO37" s="98"/>
    </row>
    <row r="38" spans="1:41" ht="66.75" customHeight="1">
      <c r="A38" s="441" t="s">
        <v>586</v>
      </c>
      <c r="B38" s="430">
        <v>0.05</v>
      </c>
      <c r="C38" s="106" t="s">
        <v>9</v>
      </c>
      <c r="D38" s="228">
        <v>0.0833</v>
      </c>
      <c r="E38" s="228">
        <v>0.0833</v>
      </c>
      <c r="F38" s="228">
        <v>0.0833</v>
      </c>
      <c r="G38" s="228">
        <v>0.0833</v>
      </c>
      <c r="H38" s="228">
        <v>0.0833</v>
      </c>
      <c r="I38" s="228">
        <v>0.0833</v>
      </c>
      <c r="J38" s="228">
        <v>0.0833</v>
      </c>
      <c r="K38" s="228">
        <v>0.0833</v>
      </c>
      <c r="L38" s="228">
        <v>0.0834</v>
      </c>
      <c r="M38" s="228">
        <v>0.0834</v>
      </c>
      <c r="N38" s="228">
        <v>0.0834</v>
      </c>
      <c r="O38" s="228">
        <v>0.0834</v>
      </c>
      <c r="P38" s="105">
        <f>SUM(D38:O38)</f>
        <v>1</v>
      </c>
      <c r="Q38" s="422" t="s">
        <v>703</v>
      </c>
      <c r="R38" s="423"/>
      <c r="S38" s="423"/>
      <c r="T38" s="423"/>
      <c r="U38" s="423"/>
      <c r="V38" s="423"/>
      <c r="W38" s="423"/>
      <c r="X38" s="423"/>
      <c r="Y38" s="423"/>
      <c r="Z38" s="423"/>
      <c r="AA38" s="423"/>
      <c r="AB38" s="423"/>
      <c r="AC38" s="423"/>
      <c r="AD38" s="424"/>
      <c r="AE38" s="101"/>
      <c r="AG38" s="102"/>
      <c r="AH38" s="102"/>
      <c r="AI38" s="102"/>
      <c r="AJ38" s="102"/>
      <c r="AK38" s="102"/>
      <c r="AL38" s="102"/>
      <c r="AM38" s="102"/>
      <c r="AN38" s="102"/>
      <c r="AO38" s="102"/>
    </row>
    <row r="39" spans="1:31" ht="66.75" customHeight="1" thickBot="1">
      <c r="A39" s="535"/>
      <c r="B39" s="431"/>
      <c r="C39" s="94" t="s">
        <v>10</v>
      </c>
      <c r="D39" s="245">
        <v>0.0833</v>
      </c>
      <c r="E39" s="245">
        <v>0.0833</v>
      </c>
      <c r="F39" s="245"/>
      <c r="G39" s="245"/>
      <c r="H39" s="245"/>
      <c r="I39" s="245"/>
      <c r="J39" s="245"/>
      <c r="K39" s="245"/>
      <c r="L39" s="245"/>
      <c r="M39" s="245"/>
      <c r="N39" s="245"/>
      <c r="O39" s="245"/>
      <c r="P39" s="236">
        <f>SUM(D39:O39)</f>
        <v>0.1666</v>
      </c>
      <c r="Q39" s="432"/>
      <c r="R39" s="433"/>
      <c r="S39" s="433"/>
      <c r="T39" s="433"/>
      <c r="U39" s="433"/>
      <c r="V39" s="433"/>
      <c r="W39" s="433"/>
      <c r="X39" s="433"/>
      <c r="Y39" s="433"/>
      <c r="Z39" s="433"/>
      <c r="AA39" s="433"/>
      <c r="AB39" s="433"/>
      <c r="AC39" s="433"/>
      <c r="AD39" s="434"/>
      <c r="AE39" s="101"/>
    </row>
  </sheetData>
  <sheetProtection/>
  <mergeCells count="71">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W34 AA34 Q34 Q38:AD39">
      <formula1>2000</formula1>
    </dataValidation>
  </dataValidations>
  <printOptions/>
  <pageMargins left="0.25" right="0.25" top="0.75" bottom="0.75" header="0.3" footer="0.3"/>
  <pageSetup fitToHeight="1" fitToWidth="1" horizontalDpi="600" verticalDpi="600" orientation="landscape" scale="16"/>
  <drawing r:id="rId3"/>
  <legacyDrawing r:id="rId2"/>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O41"/>
  <sheetViews>
    <sheetView showGridLines="0" zoomScale="60" zoomScaleNormal="60" workbookViewId="0" topLeftCell="A1">
      <selection activeCell="A7" sqref="A7:B9"/>
    </sheetView>
  </sheetViews>
  <sheetFormatPr defaultColWidth="8.8515625" defaultRowHeight="15"/>
  <cols>
    <col min="1" max="1" width="38.421875" style="52" customWidth="1"/>
    <col min="2" max="2" width="15.421875" style="52" customWidth="1"/>
    <col min="3" max="14" width="20.7109375" style="52" customWidth="1"/>
    <col min="15" max="17" width="23.140625" style="52" customWidth="1"/>
    <col min="18" max="21" width="18.140625" style="52" customWidth="1"/>
    <col min="22" max="22" width="23.421875" style="52" customWidth="1"/>
    <col min="23"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8.8515625" style="52" customWidth="1"/>
    <col min="41" max="41" width="18.421875" style="52" bestFit="1" customWidth="1"/>
    <col min="42" max="42" width="16.140625" style="52" customWidth="1"/>
    <col min="43" max="16384" width="8.8515625" style="52" customWidth="1"/>
  </cols>
  <sheetData>
    <row r="1" spans="1:30" ht="32.25" customHeight="1">
      <c r="A1" s="309"/>
      <c r="B1" s="312" t="s">
        <v>16</v>
      </c>
      <c r="C1" s="313"/>
      <c r="D1" s="313"/>
      <c r="E1" s="313"/>
      <c r="F1" s="313"/>
      <c r="G1" s="313"/>
      <c r="H1" s="313"/>
      <c r="I1" s="313"/>
      <c r="J1" s="313"/>
      <c r="K1" s="313"/>
      <c r="L1" s="313"/>
      <c r="M1" s="313"/>
      <c r="N1" s="313"/>
      <c r="O1" s="313"/>
      <c r="P1" s="313"/>
      <c r="Q1" s="313"/>
      <c r="R1" s="313"/>
      <c r="S1" s="313"/>
      <c r="T1" s="313"/>
      <c r="U1" s="313"/>
      <c r="V1" s="313"/>
      <c r="W1" s="313"/>
      <c r="X1" s="313"/>
      <c r="Y1" s="313"/>
      <c r="Z1" s="313"/>
      <c r="AA1" s="314"/>
      <c r="AB1" s="315" t="s">
        <v>18</v>
      </c>
      <c r="AC1" s="316"/>
      <c r="AD1" s="317"/>
    </row>
    <row r="2" spans="1:30" ht="30.75" customHeight="1">
      <c r="A2" s="310"/>
      <c r="B2" s="318" t="s">
        <v>17</v>
      </c>
      <c r="C2" s="319"/>
      <c r="D2" s="319"/>
      <c r="E2" s="319"/>
      <c r="F2" s="319"/>
      <c r="G2" s="319"/>
      <c r="H2" s="319"/>
      <c r="I2" s="319"/>
      <c r="J2" s="319"/>
      <c r="K2" s="319"/>
      <c r="L2" s="319"/>
      <c r="M2" s="319"/>
      <c r="N2" s="319"/>
      <c r="O2" s="319"/>
      <c r="P2" s="319"/>
      <c r="Q2" s="319"/>
      <c r="R2" s="319"/>
      <c r="S2" s="319"/>
      <c r="T2" s="319"/>
      <c r="U2" s="319"/>
      <c r="V2" s="319"/>
      <c r="W2" s="319"/>
      <c r="X2" s="319"/>
      <c r="Y2" s="319"/>
      <c r="Z2" s="319"/>
      <c r="AA2" s="320"/>
      <c r="AB2" s="321" t="s">
        <v>405</v>
      </c>
      <c r="AC2" s="322"/>
      <c r="AD2" s="323"/>
    </row>
    <row r="3" spans="1:30" ht="24" customHeight="1">
      <c r="A3" s="310"/>
      <c r="B3" s="324" t="s">
        <v>296</v>
      </c>
      <c r="C3" s="325"/>
      <c r="D3" s="325"/>
      <c r="E3" s="325"/>
      <c r="F3" s="325"/>
      <c r="G3" s="325"/>
      <c r="H3" s="325"/>
      <c r="I3" s="325"/>
      <c r="J3" s="325"/>
      <c r="K3" s="325"/>
      <c r="L3" s="325"/>
      <c r="M3" s="325"/>
      <c r="N3" s="325"/>
      <c r="O3" s="325"/>
      <c r="P3" s="325"/>
      <c r="Q3" s="325"/>
      <c r="R3" s="325"/>
      <c r="S3" s="325"/>
      <c r="T3" s="325"/>
      <c r="U3" s="325"/>
      <c r="V3" s="325"/>
      <c r="W3" s="325"/>
      <c r="X3" s="325"/>
      <c r="Y3" s="325"/>
      <c r="Z3" s="325"/>
      <c r="AA3" s="326"/>
      <c r="AB3" s="321" t="s">
        <v>404</v>
      </c>
      <c r="AC3" s="322"/>
      <c r="AD3" s="323"/>
    </row>
    <row r="4" spans="1:30" ht="21.75" customHeight="1" thickBot="1">
      <c r="A4" s="311"/>
      <c r="B4" s="327"/>
      <c r="C4" s="328"/>
      <c r="D4" s="328"/>
      <c r="E4" s="328"/>
      <c r="F4" s="328"/>
      <c r="G4" s="328"/>
      <c r="H4" s="328"/>
      <c r="I4" s="328"/>
      <c r="J4" s="328"/>
      <c r="K4" s="328"/>
      <c r="L4" s="328"/>
      <c r="M4" s="328"/>
      <c r="N4" s="328"/>
      <c r="O4" s="328"/>
      <c r="P4" s="328"/>
      <c r="Q4" s="328"/>
      <c r="R4" s="328"/>
      <c r="S4" s="328"/>
      <c r="T4" s="328"/>
      <c r="U4" s="328"/>
      <c r="V4" s="328"/>
      <c r="W4" s="328"/>
      <c r="X4" s="328"/>
      <c r="Y4" s="328"/>
      <c r="Z4" s="328"/>
      <c r="AA4" s="329"/>
      <c r="AB4" s="330" t="s">
        <v>176</v>
      </c>
      <c r="AC4" s="331"/>
      <c r="AD4" s="332"/>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288" t="s">
        <v>294</v>
      </c>
      <c r="B7" s="289"/>
      <c r="C7" s="294" t="s">
        <v>40</v>
      </c>
      <c r="D7" s="333" t="s">
        <v>71</v>
      </c>
      <c r="E7" s="339"/>
      <c r="F7" s="339"/>
      <c r="G7" s="339"/>
      <c r="H7" s="334"/>
      <c r="I7" s="342">
        <v>44627</v>
      </c>
      <c r="J7" s="343"/>
      <c r="K7" s="333" t="s">
        <v>67</v>
      </c>
      <c r="L7" s="334"/>
      <c r="M7" s="358" t="s">
        <v>70</v>
      </c>
      <c r="N7" s="359"/>
      <c r="O7" s="348"/>
      <c r="P7" s="349"/>
      <c r="Q7" s="56"/>
      <c r="R7" s="56"/>
      <c r="S7" s="56"/>
      <c r="T7" s="56"/>
      <c r="U7" s="56"/>
      <c r="V7" s="56"/>
      <c r="W7" s="56"/>
      <c r="X7" s="56"/>
      <c r="Y7" s="56"/>
      <c r="Z7" s="57"/>
      <c r="AA7" s="56"/>
      <c r="AB7" s="56"/>
      <c r="AC7" s="62"/>
      <c r="AD7" s="63"/>
    </row>
    <row r="8" spans="1:30" ht="15">
      <c r="A8" s="290"/>
      <c r="B8" s="291"/>
      <c r="C8" s="295"/>
      <c r="D8" s="335"/>
      <c r="E8" s="340"/>
      <c r="F8" s="340"/>
      <c r="G8" s="340"/>
      <c r="H8" s="336"/>
      <c r="I8" s="344"/>
      <c r="J8" s="345"/>
      <c r="K8" s="335"/>
      <c r="L8" s="336"/>
      <c r="M8" s="350" t="s">
        <v>68</v>
      </c>
      <c r="N8" s="351"/>
      <c r="O8" s="352"/>
      <c r="P8" s="353"/>
      <c r="Q8" s="56"/>
      <c r="R8" s="56"/>
      <c r="S8" s="56"/>
      <c r="T8" s="56"/>
      <c r="U8" s="56"/>
      <c r="V8" s="56"/>
      <c r="W8" s="56"/>
      <c r="X8" s="56"/>
      <c r="Y8" s="56"/>
      <c r="Z8" s="57"/>
      <c r="AA8" s="56"/>
      <c r="AB8" s="56"/>
      <c r="AC8" s="62"/>
      <c r="AD8" s="63"/>
    </row>
    <row r="9" spans="1:30" ht="15.75" thickBot="1">
      <c r="A9" s="292"/>
      <c r="B9" s="293"/>
      <c r="C9" s="296"/>
      <c r="D9" s="337"/>
      <c r="E9" s="341"/>
      <c r="F9" s="341"/>
      <c r="G9" s="341"/>
      <c r="H9" s="338"/>
      <c r="I9" s="346"/>
      <c r="J9" s="347"/>
      <c r="K9" s="337"/>
      <c r="L9" s="338"/>
      <c r="M9" s="354" t="s">
        <v>69</v>
      </c>
      <c r="N9" s="355"/>
      <c r="O9" s="356" t="s">
        <v>408</v>
      </c>
      <c r="P9" s="357"/>
      <c r="Q9" s="56"/>
      <c r="R9" s="56"/>
      <c r="S9" s="56"/>
      <c r="T9" s="56"/>
      <c r="U9" s="56"/>
      <c r="V9" s="56"/>
      <c r="W9" s="56"/>
      <c r="X9" s="56"/>
      <c r="Y9" s="56"/>
      <c r="Z9" s="57"/>
      <c r="AA9" s="56"/>
      <c r="AB9" s="56"/>
      <c r="AC9" s="62"/>
      <c r="AD9" s="63"/>
    </row>
    <row r="10" spans="1:30" s="188" customFormat="1" ht="15" customHeight="1" thickBot="1">
      <c r="A10" s="184"/>
      <c r="B10" s="185"/>
      <c r="C10" s="185"/>
      <c r="D10" s="67"/>
      <c r="E10" s="67"/>
      <c r="F10" s="67"/>
      <c r="G10" s="67"/>
      <c r="H10" s="67"/>
      <c r="I10" s="181"/>
      <c r="J10" s="181"/>
      <c r="K10" s="67"/>
      <c r="L10" s="67"/>
      <c r="M10" s="182"/>
      <c r="N10" s="182"/>
      <c r="O10" s="183"/>
      <c r="P10" s="183"/>
      <c r="Q10" s="185"/>
      <c r="R10" s="185"/>
      <c r="S10" s="185"/>
      <c r="T10" s="185"/>
      <c r="U10" s="185"/>
      <c r="V10" s="185"/>
      <c r="W10" s="185"/>
      <c r="X10" s="185"/>
      <c r="Y10" s="185"/>
      <c r="Z10" s="186"/>
      <c r="AA10" s="185"/>
      <c r="AB10" s="185"/>
      <c r="AC10" s="187"/>
      <c r="AD10" s="189"/>
    </row>
    <row r="11" spans="1:30" ht="15" customHeight="1">
      <c r="A11" s="333" t="s">
        <v>0</v>
      </c>
      <c r="B11" s="334"/>
      <c r="C11" s="297" t="s">
        <v>409</v>
      </c>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9"/>
    </row>
    <row r="12" spans="1:30" ht="15" customHeight="1">
      <c r="A12" s="335"/>
      <c r="B12" s="336"/>
      <c r="C12" s="300"/>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2"/>
    </row>
    <row r="13" spans="1:30" ht="15" customHeight="1" thickBot="1">
      <c r="A13" s="337"/>
      <c r="B13" s="338"/>
      <c r="C13" s="303"/>
      <c r="D13" s="304"/>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5"/>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70" t="s">
        <v>77</v>
      </c>
      <c r="B15" s="371"/>
      <c r="C15" s="270" t="s">
        <v>410</v>
      </c>
      <c r="D15" s="271"/>
      <c r="E15" s="271"/>
      <c r="F15" s="271"/>
      <c r="G15" s="271"/>
      <c r="H15" s="271"/>
      <c r="I15" s="271"/>
      <c r="J15" s="271"/>
      <c r="K15" s="272"/>
      <c r="L15" s="306" t="s">
        <v>73</v>
      </c>
      <c r="M15" s="307"/>
      <c r="N15" s="307"/>
      <c r="O15" s="307"/>
      <c r="P15" s="307"/>
      <c r="Q15" s="308"/>
      <c r="R15" s="385" t="s">
        <v>411</v>
      </c>
      <c r="S15" s="386"/>
      <c r="T15" s="386"/>
      <c r="U15" s="386"/>
      <c r="V15" s="386"/>
      <c r="W15" s="386"/>
      <c r="X15" s="387"/>
      <c r="Y15" s="306" t="s">
        <v>72</v>
      </c>
      <c r="Z15" s="308"/>
      <c r="AA15" s="366" t="s">
        <v>412</v>
      </c>
      <c r="AB15" s="367"/>
      <c r="AC15" s="367"/>
      <c r="AD15" s="368"/>
    </row>
    <row r="16" spans="1:30" ht="9" customHeight="1" thickBot="1">
      <c r="A16" s="61"/>
      <c r="B16" s="56"/>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75"/>
      <c r="AD16" s="76"/>
    </row>
    <row r="17" spans="1:30" s="78" customFormat="1" ht="37.5" customHeight="1" thickBot="1">
      <c r="A17" s="370" t="s">
        <v>79</v>
      </c>
      <c r="B17" s="371"/>
      <c r="C17" s="372" t="s">
        <v>429</v>
      </c>
      <c r="D17" s="373"/>
      <c r="E17" s="373"/>
      <c r="F17" s="373"/>
      <c r="G17" s="373"/>
      <c r="H17" s="373"/>
      <c r="I17" s="373"/>
      <c r="J17" s="373"/>
      <c r="K17" s="373"/>
      <c r="L17" s="373"/>
      <c r="M17" s="373"/>
      <c r="N17" s="373"/>
      <c r="O17" s="373"/>
      <c r="P17" s="373"/>
      <c r="Q17" s="374"/>
      <c r="R17" s="275" t="s">
        <v>378</v>
      </c>
      <c r="S17" s="276"/>
      <c r="T17" s="276"/>
      <c r="U17" s="276"/>
      <c r="V17" s="277"/>
      <c r="W17" s="388">
        <v>6</v>
      </c>
      <c r="X17" s="389"/>
      <c r="Y17" s="276" t="s">
        <v>15</v>
      </c>
      <c r="Z17" s="276"/>
      <c r="AA17" s="276"/>
      <c r="AB17" s="277"/>
      <c r="AC17" s="286">
        <v>0.15</v>
      </c>
      <c r="AD17" s="287"/>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275" t="s">
        <v>1</v>
      </c>
      <c r="B19" s="276"/>
      <c r="C19" s="276"/>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7"/>
      <c r="AE19" s="86"/>
      <c r="AF19" s="86"/>
    </row>
    <row r="20" spans="1:32" ht="31.5" customHeight="1" thickBot="1">
      <c r="A20" s="85"/>
      <c r="B20" s="62"/>
      <c r="C20" s="281" t="s">
        <v>380</v>
      </c>
      <c r="D20" s="282"/>
      <c r="E20" s="282"/>
      <c r="F20" s="282"/>
      <c r="G20" s="282"/>
      <c r="H20" s="282"/>
      <c r="I20" s="282"/>
      <c r="J20" s="282"/>
      <c r="K20" s="282"/>
      <c r="L20" s="282"/>
      <c r="M20" s="282"/>
      <c r="N20" s="282"/>
      <c r="O20" s="282"/>
      <c r="P20" s="283"/>
      <c r="Q20" s="278" t="s">
        <v>381</v>
      </c>
      <c r="R20" s="279"/>
      <c r="S20" s="279"/>
      <c r="T20" s="279"/>
      <c r="U20" s="279"/>
      <c r="V20" s="279"/>
      <c r="W20" s="279"/>
      <c r="X20" s="279"/>
      <c r="Y20" s="279"/>
      <c r="Z20" s="279"/>
      <c r="AA20" s="279"/>
      <c r="AB20" s="279"/>
      <c r="AC20" s="279"/>
      <c r="AD20" s="280"/>
      <c r="AE20" s="86"/>
      <c r="AF20" s="86"/>
    </row>
    <row r="21" spans="1:32" ht="31.5" customHeight="1" thickBot="1">
      <c r="A21" s="61"/>
      <c r="B21" s="56"/>
      <c r="C21" s="213" t="s">
        <v>39</v>
      </c>
      <c r="D21" s="214" t="s">
        <v>40</v>
      </c>
      <c r="E21" s="214" t="s">
        <v>41</v>
      </c>
      <c r="F21" s="214" t="s">
        <v>42</v>
      </c>
      <c r="G21" s="214" t="s">
        <v>43</v>
      </c>
      <c r="H21" s="214" t="s">
        <v>44</v>
      </c>
      <c r="I21" s="214" t="s">
        <v>45</v>
      </c>
      <c r="J21" s="214" t="s">
        <v>46</v>
      </c>
      <c r="K21" s="214" t="s">
        <v>47</v>
      </c>
      <c r="L21" s="214" t="s">
        <v>48</v>
      </c>
      <c r="M21" s="214" t="s">
        <v>49</v>
      </c>
      <c r="N21" s="214" t="s">
        <v>50</v>
      </c>
      <c r="O21" s="214" t="s">
        <v>8</v>
      </c>
      <c r="P21" s="215" t="s">
        <v>386</v>
      </c>
      <c r="Q21" s="213" t="s">
        <v>39</v>
      </c>
      <c r="R21" s="214" t="s">
        <v>40</v>
      </c>
      <c r="S21" s="214" t="s">
        <v>41</v>
      </c>
      <c r="T21" s="214" t="s">
        <v>42</v>
      </c>
      <c r="U21" s="214" t="s">
        <v>43</v>
      </c>
      <c r="V21" s="214" t="s">
        <v>44</v>
      </c>
      <c r="W21" s="214" t="s">
        <v>45</v>
      </c>
      <c r="X21" s="214" t="s">
        <v>46</v>
      </c>
      <c r="Y21" s="214" t="s">
        <v>47</v>
      </c>
      <c r="Z21" s="214" t="s">
        <v>48</v>
      </c>
      <c r="AA21" s="214" t="s">
        <v>49</v>
      </c>
      <c r="AB21" s="214" t="s">
        <v>50</v>
      </c>
      <c r="AC21" s="214" t="s">
        <v>8</v>
      </c>
      <c r="AD21" s="215" t="s">
        <v>386</v>
      </c>
      <c r="AE21" s="4"/>
      <c r="AF21" s="4"/>
    </row>
    <row r="22" spans="1:32" ht="31.5" customHeight="1">
      <c r="A22" s="284" t="s">
        <v>382</v>
      </c>
      <c r="B22" s="285"/>
      <c r="C22" s="196">
        <v>2254333990</v>
      </c>
      <c r="D22" s="194"/>
      <c r="E22" s="194"/>
      <c r="F22" s="194"/>
      <c r="G22" s="194"/>
      <c r="H22" s="194"/>
      <c r="I22" s="194"/>
      <c r="J22" s="194"/>
      <c r="K22" s="194"/>
      <c r="L22" s="194"/>
      <c r="M22" s="194"/>
      <c r="N22" s="194"/>
      <c r="O22" s="194">
        <f>SUM(C22:N22)</f>
        <v>2254333990</v>
      </c>
      <c r="P22" s="197"/>
      <c r="Q22" s="196">
        <v>7205567376</v>
      </c>
      <c r="R22" s="194">
        <v>0</v>
      </c>
      <c r="S22" s="194">
        <v>845908641</v>
      </c>
      <c r="T22" s="194">
        <v>0</v>
      </c>
      <c r="U22" s="194">
        <v>0</v>
      </c>
      <c r="V22" s="194">
        <v>1288005983</v>
      </c>
      <c r="W22" s="194">
        <v>0</v>
      </c>
      <c r="X22" s="194">
        <v>0</v>
      </c>
      <c r="Y22" s="194">
        <v>0</v>
      </c>
      <c r="Z22" s="194">
        <v>0</v>
      </c>
      <c r="AA22" s="194">
        <v>0</v>
      </c>
      <c r="AB22" s="194">
        <v>0</v>
      </c>
      <c r="AC22" s="194">
        <f>SUM(Q22:AB22)</f>
        <v>9339482000</v>
      </c>
      <c r="AD22" s="201"/>
      <c r="AE22" s="4"/>
      <c r="AF22" s="4"/>
    </row>
    <row r="23" spans="1:32" ht="31.5" customHeight="1">
      <c r="A23" s="273" t="s">
        <v>383</v>
      </c>
      <c r="B23" s="274"/>
      <c r="C23" s="191">
        <v>2254333990</v>
      </c>
      <c r="D23" s="190"/>
      <c r="E23" s="190"/>
      <c r="F23" s="190"/>
      <c r="G23" s="190"/>
      <c r="H23" s="190"/>
      <c r="I23" s="190"/>
      <c r="J23" s="190"/>
      <c r="K23" s="190"/>
      <c r="L23" s="190"/>
      <c r="M23" s="190"/>
      <c r="N23" s="190"/>
      <c r="O23" s="190">
        <f>SUM(C23:N23)</f>
        <v>2254333990</v>
      </c>
      <c r="P23" s="211">
        <f>_xlfn.IFERROR(O23/(SUMIF(C23:N23,"&gt;0",C22:N22))," ")</f>
        <v>1</v>
      </c>
      <c r="Q23" s="191">
        <v>7205567376</v>
      </c>
      <c r="R23" s="190">
        <v>289000000</v>
      </c>
      <c r="S23" s="190"/>
      <c r="T23" s="190"/>
      <c r="U23" s="190"/>
      <c r="V23" s="190"/>
      <c r="W23" s="190"/>
      <c r="X23" s="190"/>
      <c r="Y23" s="190"/>
      <c r="Z23" s="190"/>
      <c r="AA23" s="190"/>
      <c r="AB23" s="190"/>
      <c r="AC23" s="190">
        <f>SUM(Q23:AB23)</f>
        <v>7494567376</v>
      </c>
      <c r="AD23" s="199">
        <f>_xlfn.IFERROR(AC23/(SUMIF(Q23:AB23,"&gt;0",Q22:AB22))," ")</f>
        <v>1.0401078756077682</v>
      </c>
      <c r="AE23" s="4"/>
      <c r="AF23" s="4"/>
    </row>
    <row r="24" spans="1:32" ht="31.5" customHeight="1">
      <c r="A24" s="273" t="s">
        <v>384</v>
      </c>
      <c r="B24" s="274"/>
      <c r="C24" s="191">
        <v>605000000</v>
      </c>
      <c r="D24" s="190">
        <v>756503637</v>
      </c>
      <c r="E24" s="190">
        <v>438319442</v>
      </c>
      <c r="F24" s="190">
        <v>151503637</v>
      </c>
      <c r="G24" s="190">
        <v>151503637</v>
      </c>
      <c r="H24" s="190">
        <v>151503637</v>
      </c>
      <c r="I24" s="190">
        <v>0</v>
      </c>
      <c r="J24" s="190">
        <v>0</v>
      </c>
      <c r="K24" s="190">
        <v>0</v>
      </c>
      <c r="L24" s="190">
        <v>0</v>
      </c>
      <c r="M24" s="190">
        <v>0</v>
      </c>
      <c r="N24" s="190">
        <v>0</v>
      </c>
      <c r="O24" s="190">
        <f>SUM(C24:N24)</f>
        <v>2254333990</v>
      </c>
      <c r="P24" s="195"/>
      <c r="Q24" s="191">
        <v>0</v>
      </c>
      <c r="R24" s="190">
        <v>0</v>
      </c>
      <c r="S24" s="190">
        <v>337100000</v>
      </c>
      <c r="T24" s="190">
        <v>658000000</v>
      </c>
      <c r="U24" s="190">
        <v>658000000</v>
      </c>
      <c r="V24" s="190">
        <v>658000000</v>
      </c>
      <c r="W24" s="190">
        <v>818000000</v>
      </c>
      <c r="X24" s="190">
        <v>818000000</v>
      </c>
      <c r="Y24" s="190">
        <v>818000000</v>
      </c>
      <c r="Z24" s="190">
        <v>818000000</v>
      </c>
      <c r="AA24" s="190">
        <v>818000000</v>
      </c>
      <c r="AB24" s="190">
        <v>2938382000</v>
      </c>
      <c r="AC24" s="190">
        <f>SUM(Q24:AB24)</f>
        <v>9339482000</v>
      </c>
      <c r="AD24" s="199"/>
      <c r="AE24" s="4"/>
      <c r="AF24" s="4"/>
    </row>
    <row r="25" spans="1:32" ht="31.5" customHeight="1" thickBot="1">
      <c r="A25" s="364" t="s">
        <v>385</v>
      </c>
      <c r="B25" s="365"/>
      <c r="C25" s="192">
        <v>598299312</v>
      </c>
      <c r="D25" s="193">
        <v>643278389</v>
      </c>
      <c r="E25" s="193"/>
      <c r="F25" s="193"/>
      <c r="G25" s="193"/>
      <c r="H25" s="193"/>
      <c r="I25" s="193"/>
      <c r="J25" s="193"/>
      <c r="K25" s="193"/>
      <c r="L25" s="193"/>
      <c r="M25" s="193"/>
      <c r="N25" s="193"/>
      <c r="O25" s="193">
        <f>SUM(C25:N25)</f>
        <v>1241577701</v>
      </c>
      <c r="P25" s="198">
        <f>_xlfn.IFERROR(O25/(SUMIF(C25:N25,"&gt;0",C24:N24))," ")</f>
        <v>0.9119165511270684</v>
      </c>
      <c r="Q25" s="192">
        <v>0</v>
      </c>
      <c r="R25" s="193">
        <v>0</v>
      </c>
      <c r="S25" s="193"/>
      <c r="T25" s="193"/>
      <c r="U25" s="193"/>
      <c r="V25" s="193"/>
      <c r="W25" s="193"/>
      <c r="X25" s="193"/>
      <c r="Y25" s="193"/>
      <c r="Z25" s="193"/>
      <c r="AA25" s="193"/>
      <c r="AB25" s="193"/>
      <c r="AC25" s="193">
        <f>SUM(Q25:AB25)</f>
        <v>0</v>
      </c>
      <c r="AD25" s="200"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9"/>
    </row>
    <row r="27" spans="1:30" ht="33.75" customHeight="1">
      <c r="A27" s="360" t="s">
        <v>76</v>
      </c>
      <c r="B27" s="361"/>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3"/>
    </row>
    <row r="28" spans="1:30" ht="15" customHeight="1">
      <c r="A28" s="375" t="s">
        <v>190</v>
      </c>
      <c r="B28" s="377" t="s">
        <v>6</v>
      </c>
      <c r="C28" s="378"/>
      <c r="D28" s="274" t="s">
        <v>402</v>
      </c>
      <c r="E28" s="381"/>
      <c r="F28" s="381"/>
      <c r="G28" s="381"/>
      <c r="H28" s="381"/>
      <c r="I28" s="381"/>
      <c r="J28" s="381"/>
      <c r="K28" s="381"/>
      <c r="L28" s="381"/>
      <c r="M28" s="381"/>
      <c r="N28" s="381"/>
      <c r="O28" s="382"/>
      <c r="P28" s="383" t="s">
        <v>8</v>
      </c>
      <c r="Q28" s="383" t="s">
        <v>84</v>
      </c>
      <c r="R28" s="383"/>
      <c r="S28" s="383"/>
      <c r="T28" s="383"/>
      <c r="U28" s="383"/>
      <c r="V28" s="383"/>
      <c r="W28" s="383"/>
      <c r="X28" s="383"/>
      <c r="Y28" s="383"/>
      <c r="Z28" s="383"/>
      <c r="AA28" s="383"/>
      <c r="AB28" s="383"/>
      <c r="AC28" s="383"/>
      <c r="AD28" s="384"/>
    </row>
    <row r="29" spans="1:30" ht="27" customHeight="1">
      <c r="A29" s="376"/>
      <c r="B29" s="379"/>
      <c r="C29" s="380"/>
      <c r="D29" s="212" t="s">
        <v>39</v>
      </c>
      <c r="E29" s="212" t="s">
        <v>40</v>
      </c>
      <c r="F29" s="212" t="s">
        <v>41</v>
      </c>
      <c r="G29" s="212" t="s">
        <v>42</v>
      </c>
      <c r="H29" s="212" t="s">
        <v>43</v>
      </c>
      <c r="I29" s="212" t="s">
        <v>44</v>
      </c>
      <c r="J29" s="212" t="s">
        <v>45</v>
      </c>
      <c r="K29" s="212" t="s">
        <v>46</v>
      </c>
      <c r="L29" s="212" t="s">
        <v>47</v>
      </c>
      <c r="M29" s="212" t="s">
        <v>48</v>
      </c>
      <c r="N29" s="212" t="s">
        <v>49</v>
      </c>
      <c r="O29" s="212" t="s">
        <v>50</v>
      </c>
      <c r="P29" s="382"/>
      <c r="Q29" s="383"/>
      <c r="R29" s="383"/>
      <c r="S29" s="383"/>
      <c r="T29" s="383"/>
      <c r="U29" s="383"/>
      <c r="V29" s="383"/>
      <c r="W29" s="383"/>
      <c r="X29" s="383"/>
      <c r="Y29" s="383"/>
      <c r="Z29" s="383"/>
      <c r="AA29" s="383"/>
      <c r="AB29" s="383"/>
      <c r="AC29" s="383"/>
      <c r="AD29" s="384"/>
    </row>
    <row r="30" spans="1:30" ht="53.25" customHeight="1" thickBot="1">
      <c r="A30" s="88" t="s">
        <v>602</v>
      </c>
      <c r="B30" s="390"/>
      <c r="C30" s="391"/>
      <c r="D30" s="92"/>
      <c r="E30" s="92"/>
      <c r="F30" s="92"/>
      <c r="G30" s="92"/>
      <c r="H30" s="92"/>
      <c r="I30" s="92"/>
      <c r="J30" s="92"/>
      <c r="K30" s="92"/>
      <c r="L30" s="92"/>
      <c r="M30" s="92"/>
      <c r="N30" s="92"/>
      <c r="O30" s="92"/>
      <c r="P30" s="89">
        <f>SUM(D30:O30)</f>
        <v>0</v>
      </c>
      <c r="Q30" s="392"/>
      <c r="R30" s="392"/>
      <c r="S30" s="392"/>
      <c r="T30" s="392"/>
      <c r="U30" s="392"/>
      <c r="V30" s="392"/>
      <c r="W30" s="392"/>
      <c r="X30" s="392"/>
      <c r="Y30" s="392"/>
      <c r="Z30" s="392"/>
      <c r="AA30" s="392"/>
      <c r="AB30" s="392"/>
      <c r="AC30" s="392"/>
      <c r="AD30" s="393"/>
    </row>
    <row r="31" spans="1:30" ht="45" customHeight="1">
      <c r="A31" s="394" t="s">
        <v>293</v>
      </c>
      <c r="B31" s="395"/>
      <c r="C31" s="395"/>
      <c r="D31" s="395"/>
      <c r="E31" s="395"/>
      <c r="F31" s="395"/>
      <c r="G31" s="395"/>
      <c r="H31" s="395"/>
      <c r="I31" s="395"/>
      <c r="J31" s="395"/>
      <c r="K31" s="395"/>
      <c r="L31" s="395"/>
      <c r="M31" s="395"/>
      <c r="N31" s="395"/>
      <c r="O31" s="395"/>
      <c r="P31" s="395"/>
      <c r="Q31" s="395"/>
      <c r="R31" s="395"/>
      <c r="S31" s="395"/>
      <c r="T31" s="395"/>
      <c r="U31" s="395"/>
      <c r="V31" s="395"/>
      <c r="W31" s="395"/>
      <c r="X31" s="395"/>
      <c r="Y31" s="395"/>
      <c r="Z31" s="395"/>
      <c r="AA31" s="395"/>
      <c r="AB31" s="395"/>
      <c r="AC31" s="395"/>
      <c r="AD31" s="396"/>
    </row>
    <row r="32" spans="1:41" ht="22.5" customHeight="1">
      <c r="A32" s="273" t="s">
        <v>191</v>
      </c>
      <c r="B32" s="383" t="s">
        <v>62</v>
      </c>
      <c r="C32" s="383" t="s">
        <v>6</v>
      </c>
      <c r="D32" s="383" t="s">
        <v>60</v>
      </c>
      <c r="E32" s="383"/>
      <c r="F32" s="383"/>
      <c r="G32" s="383"/>
      <c r="H32" s="383"/>
      <c r="I32" s="383"/>
      <c r="J32" s="383"/>
      <c r="K32" s="383"/>
      <c r="L32" s="383"/>
      <c r="M32" s="383"/>
      <c r="N32" s="383"/>
      <c r="O32" s="383"/>
      <c r="P32" s="383"/>
      <c r="Q32" s="383" t="s">
        <v>85</v>
      </c>
      <c r="R32" s="383"/>
      <c r="S32" s="383"/>
      <c r="T32" s="383"/>
      <c r="U32" s="383"/>
      <c r="V32" s="383"/>
      <c r="W32" s="383"/>
      <c r="X32" s="383"/>
      <c r="Y32" s="383"/>
      <c r="Z32" s="383"/>
      <c r="AA32" s="383"/>
      <c r="AB32" s="383"/>
      <c r="AC32" s="383"/>
      <c r="AD32" s="384"/>
      <c r="AG32" s="90"/>
      <c r="AH32" s="90"/>
      <c r="AI32" s="90"/>
      <c r="AJ32" s="90"/>
      <c r="AK32" s="90"/>
      <c r="AL32" s="90"/>
      <c r="AM32" s="90"/>
      <c r="AN32" s="90"/>
      <c r="AO32" s="90"/>
    </row>
    <row r="33" spans="1:41" ht="22.5" customHeight="1">
      <c r="A33" s="273"/>
      <c r="B33" s="383"/>
      <c r="C33" s="397"/>
      <c r="D33" s="212" t="s">
        <v>39</v>
      </c>
      <c r="E33" s="212" t="s">
        <v>40</v>
      </c>
      <c r="F33" s="212" t="s">
        <v>41</v>
      </c>
      <c r="G33" s="212" t="s">
        <v>42</v>
      </c>
      <c r="H33" s="212" t="s">
        <v>43</v>
      </c>
      <c r="I33" s="212" t="s">
        <v>44</v>
      </c>
      <c r="J33" s="212" t="s">
        <v>45</v>
      </c>
      <c r="K33" s="212" t="s">
        <v>46</v>
      </c>
      <c r="L33" s="212" t="s">
        <v>47</v>
      </c>
      <c r="M33" s="212" t="s">
        <v>48</v>
      </c>
      <c r="N33" s="212" t="s">
        <v>49</v>
      </c>
      <c r="O33" s="212" t="s">
        <v>50</v>
      </c>
      <c r="P33" s="212" t="s">
        <v>8</v>
      </c>
      <c r="Q33" s="379" t="s">
        <v>80</v>
      </c>
      <c r="R33" s="398"/>
      <c r="S33" s="398"/>
      <c r="T33" s="398"/>
      <c r="U33" s="398"/>
      <c r="V33" s="380"/>
      <c r="W33" s="379" t="s">
        <v>81</v>
      </c>
      <c r="X33" s="398"/>
      <c r="Y33" s="398"/>
      <c r="Z33" s="380"/>
      <c r="AA33" s="379" t="s">
        <v>82</v>
      </c>
      <c r="AB33" s="398"/>
      <c r="AC33" s="398"/>
      <c r="AD33" s="399"/>
      <c r="AG33" s="90"/>
      <c r="AH33" s="90"/>
      <c r="AI33" s="90"/>
      <c r="AJ33" s="90"/>
      <c r="AK33" s="90"/>
      <c r="AL33" s="90"/>
      <c r="AM33" s="90"/>
      <c r="AN33" s="90"/>
      <c r="AO33" s="90"/>
    </row>
    <row r="34" spans="1:41" ht="138.75" customHeight="1">
      <c r="A34" s="400" t="s">
        <v>602</v>
      </c>
      <c r="B34" s="402">
        <v>0.15</v>
      </c>
      <c r="C34" s="93" t="s">
        <v>9</v>
      </c>
      <c r="D34" s="218">
        <v>6</v>
      </c>
      <c r="E34" s="218">
        <v>6</v>
      </c>
      <c r="F34" s="218">
        <v>6</v>
      </c>
      <c r="G34" s="218">
        <v>6</v>
      </c>
      <c r="H34" s="218">
        <v>6</v>
      </c>
      <c r="I34" s="218">
        <v>6</v>
      </c>
      <c r="J34" s="218">
        <v>6</v>
      </c>
      <c r="K34" s="218">
        <v>6</v>
      </c>
      <c r="L34" s="218">
        <v>6</v>
      </c>
      <c r="M34" s="218">
        <v>6</v>
      </c>
      <c r="N34" s="218">
        <v>6</v>
      </c>
      <c r="O34" s="218">
        <v>6</v>
      </c>
      <c r="P34" s="218">
        <v>6</v>
      </c>
      <c r="Q34" s="527" t="s">
        <v>704</v>
      </c>
      <c r="R34" s="528"/>
      <c r="S34" s="528"/>
      <c r="T34" s="528"/>
      <c r="U34" s="528"/>
      <c r="V34" s="529"/>
      <c r="W34" s="527" t="s">
        <v>603</v>
      </c>
      <c r="X34" s="528"/>
      <c r="Y34" s="528"/>
      <c r="Z34" s="529"/>
      <c r="AA34" s="527" t="s">
        <v>705</v>
      </c>
      <c r="AB34" s="528"/>
      <c r="AC34" s="528"/>
      <c r="AD34" s="533"/>
      <c r="AG34" s="90"/>
      <c r="AH34" s="90"/>
      <c r="AI34" s="90"/>
      <c r="AJ34" s="90"/>
      <c r="AK34" s="90"/>
      <c r="AL34" s="90"/>
      <c r="AM34" s="90"/>
      <c r="AN34" s="90"/>
      <c r="AO34" s="90"/>
    </row>
    <row r="35" spans="1:41" ht="138.75" customHeight="1" thickBot="1">
      <c r="A35" s="401"/>
      <c r="B35" s="403"/>
      <c r="C35" s="94" t="s">
        <v>10</v>
      </c>
      <c r="D35" s="242">
        <v>6</v>
      </c>
      <c r="E35" s="242">
        <v>6</v>
      </c>
      <c r="F35" s="242"/>
      <c r="G35" s="242"/>
      <c r="H35" s="242"/>
      <c r="I35" s="242"/>
      <c r="J35" s="242"/>
      <c r="K35" s="242"/>
      <c r="L35" s="242"/>
      <c r="M35" s="242"/>
      <c r="N35" s="242"/>
      <c r="O35" s="242"/>
      <c r="P35" s="243">
        <v>6</v>
      </c>
      <c r="Q35" s="530"/>
      <c r="R35" s="531"/>
      <c r="S35" s="531"/>
      <c r="T35" s="531"/>
      <c r="U35" s="531"/>
      <c r="V35" s="532"/>
      <c r="W35" s="530"/>
      <c r="X35" s="531"/>
      <c r="Y35" s="531"/>
      <c r="Z35" s="532"/>
      <c r="AA35" s="530"/>
      <c r="AB35" s="531"/>
      <c r="AC35" s="531"/>
      <c r="AD35" s="534"/>
      <c r="AE35" s="50"/>
      <c r="AF35" s="97"/>
      <c r="AG35" s="90"/>
      <c r="AH35" s="90"/>
      <c r="AI35" s="90"/>
      <c r="AJ35" s="90"/>
      <c r="AK35" s="90"/>
      <c r="AL35" s="90"/>
      <c r="AM35" s="90"/>
      <c r="AN35" s="90"/>
      <c r="AO35" s="90"/>
    </row>
    <row r="36" spans="1:41" ht="25.5" customHeight="1">
      <c r="A36" s="284" t="s">
        <v>192</v>
      </c>
      <c r="B36" s="412" t="s">
        <v>61</v>
      </c>
      <c r="C36" s="414" t="s">
        <v>11</v>
      </c>
      <c r="D36" s="414"/>
      <c r="E36" s="414"/>
      <c r="F36" s="414"/>
      <c r="G36" s="414"/>
      <c r="H36" s="414"/>
      <c r="I36" s="414"/>
      <c r="J36" s="414"/>
      <c r="K36" s="414"/>
      <c r="L36" s="414"/>
      <c r="M36" s="414"/>
      <c r="N36" s="414"/>
      <c r="O36" s="414"/>
      <c r="P36" s="414"/>
      <c r="Q36" s="285" t="s">
        <v>78</v>
      </c>
      <c r="R36" s="415"/>
      <c r="S36" s="415"/>
      <c r="T36" s="415"/>
      <c r="U36" s="415"/>
      <c r="V36" s="415"/>
      <c r="W36" s="415"/>
      <c r="X36" s="415"/>
      <c r="Y36" s="415"/>
      <c r="Z36" s="415"/>
      <c r="AA36" s="415"/>
      <c r="AB36" s="415"/>
      <c r="AC36" s="415"/>
      <c r="AD36" s="416"/>
      <c r="AG36" s="90"/>
      <c r="AH36" s="90"/>
      <c r="AI36" s="90"/>
      <c r="AJ36" s="90"/>
      <c r="AK36" s="90"/>
      <c r="AL36" s="90"/>
      <c r="AM36" s="90"/>
      <c r="AN36" s="90"/>
      <c r="AO36" s="90"/>
    </row>
    <row r="37" spans="1:41" ht="25.5" customHeight="1">
      <c r="A37" s="273"/>
      <c r="B37" s="413"/>
      <c r="C37" s="212" t="s">
        <v>12</v>
      </c>
      <c r="D37" s="212" t="s">
        <v>36</v>
      </c>
      <c r="E37" s="212" t="s">
        <v>37</v>
      </c>
      <c r="F37" s="212" t="s">
        <v>38</v>
      </c>
      <c r="G37" s="212" t="s">
        <v>51</v>
      </c>
      <c r="H37" s="212" t="s">
        <v>52</v>
      </c>
      <c r="I37" s="212" t="s">
        <v>53</v>
      </c>
      <c r="J37" s="212" t="s">
        <v>54</v>
      </c>
      <c r="K37" s="212" t="s">
        <v>55</v>
      </c>
      <c r="L37" s="212" t="s">
        <v>56</v>
      </c>
      <c r="M37" s="212" t="s">
        <v>57</v>
      </c>
      <c r="N37" s="212" t="s">
        <v>58</v>
      </c>
      <c r="O37" s="212" t="s">
        <v>59</v>
      </c>
      <c r="P37" s="212" t="s">
        <v>63</v>
      </c>
      <c r="Q37" s="274" t="s">
        <v>83</v>
      </c>
      <c r="R37" s="381"/>
      <c r="S37" s="381"/>
      <c r="T37" s="381"/>
      <c r="U37" s="381"/>
      <c r="V37" s="381"/>
      <c r="W37" s="381"/>
      <c r="X37" s="381"/>
      <c r="Y37" s="381"/>
      <c r="Z37" s="381"/>
      <c r="AA37" s="381"/>
      <c r="AB37" s="381"/>
      <c r="AC37" s="381"/>
      <c r="AD37" s="417"/>
      <c r="AG37" s="98"/>
      <c r="AH37" s="98"/>
      <c r="AI37" s="98"/>
      <c r="AJ37" s="98"/>
      <c r="AK37" s="98"/>
      <c r="AL37" s="98"/>
      <c r="AM37" s="98"/>
      <c r="AN37" s="98"/>
      <c r="AO37" s="98"/>
    </row>
    <row r="38" spans="1:41" s="238" customFormat="1" ht="54" customHeight="1">
      <c r="A38" s="418" t="s">
        <v>577</v>
      </c>
      <c r="B38" s="420">
        <v>0.05</v>
      </c>
      <c r="C38" s="93" t="s">
        <v>9</v>
      </c>
      <c r="D38" s="228">
        <v>0.0833</v>
      </c>
      <c r="E38" s="228">
        <v>0.0833</v>
      </c>
      <c r="F38" s="228">
        <v>0.0833</v>
      </c>
      <c r="G38" s="228">
        <v>0.0833</v>
      </c>
      <c r="H38" s="228">
        <v>0.0833</v>
      </c>
      <c r="I38" s="228">
        <v>0.0833</v>
      </c>
      <c r="J38" s="228">
        <v>0.0833</v>
      </c>
      <c r="K38" s="228">
        <v>0.0833</v>
      </c>
      <c r="L38" s="228">
        <v>0.0834</v>
      </c>
      <c r="M38" s="228">
        <v>0.0834</v>
      </c>
      <c r="N38" s="228">
        <v>0.0834</v>
      </c>
      <c r="O38" s="228">
        <v>0.0834</v>
      </c>
      <c r="P38" s="100">
        <f>SUM(D38:O38)</f>
        <v>1</v>
      </c>
      <c r="Q38" s="422" t="s">
        <v>646</v>
      </c>
      <c r="R38" s="423"/>
      <c r="S38" s="423"/>
      <c r="T38" s="423"/>
      <c r="U38" s="423"/>
      <c r="V38" s="423"/>
      <c r="W38" s="423"/>
      <c r="X38" s="423"/>
      <c r="Y38" s="423"/>
      <c r="Z38" s="423"/>
      <c r="AA38" s="423"/>
      <c r="AB38" s="423"/>
      <c r="AC38" s="423"/>
      <c r="AD38" s="424"/>
      <c r="AE38" s="237"/>
      <c r="AG38" s="239"/>
      <c r="AH38" s="239"/>
      <c r="AI38" s="239"/>
      <c r="AJ38" s="239"/>
      <c r="AK38" s="239"/>
      <c r="AL38" s="239"/>
      <c r="AM38" s="239"/>
      <c r="AN38" s="239"/>
      <c r="AO38" s="239"/>
    </row>
    <row r="39" spans="1:31" s="238" customFormat="1" ht="54" customHeight="1">
      <c r="A39" s="419"/>
      <c r="B39" s="421"/>
      <c r="C39" s="103" t="s">
        <v>10</v>
      </c>
      <c r="D39" s="234">
        <v>0.0833</v>
      </c>
      <c r="E39" s="234">
        <v>0.0833</v>
      </c>
      <c r="F39" s="234"/>
      <c r="G39" s="234"/>
      <c r="H39" s="234"/>
      <c r="I39" s="234"/>
      <c r="J39" s="234"/>
      <c r="K39" s="234"/>
      <c r="L39" s="234"/>
      <c r="M39" s="234"/>
      <c r="N39" s="234"/>
      <c r="O39" s="234"/>
      <c r="P39" s="244">
        <f>SUM(D39:O39)</f>
        <v>0.1666</v>
      </c>
      <c r="Q39" s="425"/>
      <c r="R39" s="426"/>
      <c r="S39" s="426"/>
      <c r="T39" s="426"/>
      <c r="U39" s="426"/>
      <c r="V39" s="426"/>
      <c r="W39" s="426"/>
      <c r="X39" s="426"/>
      <c r="Y39" s="426"/>
      <c r="Z39" s="426"/>
      <c r="AA39" s="426"/>
      <c r="AB39" s="426"/>
      <c r="AC39" s="426"/>
      <c r="AD39" s="427"/>
      <c r="AE39" s="237"/>
    </row>
    <row r="40" spans="1:31" s="238" customFormat="1" ht="102.75" customHeight="1">
      <c r="A40" s="419" t="s">
        <v>578</v>
      </c>
      <c r="B40" s="430">
        <v>0.1</v>
      </c>
      <c r="C40" s="106" t="s">
        <v>9</v>
      </c>
      <c r="D40" s="228">
        <v>0.0833</v>
      </c>
      <c r="E40" s="228">
        <v>0.0833</v>
      </c>
      <c r="F40" s="228">
        <v>0.0833</v>
      </c>
      <c r="G40" s="228">
        <v>0.0833</v>
      </c>
      <c r="H40" s="228">
        <v>0.0833</v>
      </c>
      <c r="I40" s="228">
        <v>0.0833</v>
      </c>
      <c r="J40" s="228">
        <v>0.0833</v>
      </c>
      <c r="K40" s="228">
        <v>0.0833</v>
      </c>
      <c r="L40" s="228">
        <v>0.0834</v>
      </c>
      <c r="M40" s="228">
        <v>0.0834</v>
      </c>
      <c r="N40" s="228">
        <v>0.0834</v>
      </c>
      <c r="O40" s="228">
        <v>0.0834</v>
      </c>
      <c r="P40" s="105">
        <f>SUM(D40:O40)</f>
        <v>1</v>
      </c>
      <c r="Q40" s="422" t="s">
        <v>708</v>
      </c>
      <c r="R40" s="423"/>
      <c r="S40" s="423"/>
      <c r="T40" s="423"/>
      <c r="U40" s="423"/>
      <c r="V40" s="423"/>
      <c r="W40" s="423"/>
      <c r="X40" s="423"/>
      <c r="Y40" s="423"/>
      <c r="Z40" s="423"/>
      <c r="AA40" s="423"/>
      <c r="AB40" s="423"/>
      <c r="AC40" s="423"/>
      <c r="AD40" s="424"/>
      <c r="AE40" s="237"/>
    </row>
    <row r="41" spans="1:31" s="238" customFormat="1" ht="102.75" customHeight="1" thickBot="1">
      <c r="A41" s="536"/>
      <c r="B41" s="431"/>
      <c r="C41" s="94" t="s">
        <v>10</v>
      </c>
      <c r="D41" s="245">
        <v>0.0833</v>
      </c>
      <c r="E41" s="245">
        <v>0.0833</v>
      </c>
      <c r="F41" s="245"/>
      <c r="G41" s="245"/>
      <c r="H41" s="245"/>
      <c r="I41" s="245"/>
      <c r="J41" s="245"/>
      <c r="K41" s="245"/>
      <c r="L41" s="245"/>
      <c r="M41" s="245"/>
      <c r="N41" s="245"/>
      <c r="O41" s="245"/>
      <c r="P41" s="246">
        <f>SUM(D41:O41)</f>
        <v>0.1666</v>
      </c>
      <c r="Q41" s="432"/>
      <c r="R41" s="433"/>
      <c r="S41" s="433"/>
      <c r="T41" s="433"/>
      <c r="U41" s="433"/>
      <c r="V41" s="433"/>
      <c r="W41" s="433"/>
      <c r="X41" s="433"/>
      <c r="Y41" s="433"/>
      <c r="Z41" s="433"/>
      <c r="AA41" s="433"/>
      <c r="AB41" s="433"/>
      <c r="AC41" s="433"/>
      <c r="AD41" s="434"/>
      <c r="AE41" s="237"/>
    </row>
  </sheetData>
  <sheetProtection/>
  <mergeCells count="74">
    <mergeCell ref="A40:A41"/>
    <mergeCell ref="B40:B41"/>
    <mergeCell ref="Q40:AD41"/>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W34 Q34 AA34 Q38:AD41">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15"/>
  <drawing r:id="rId3"/>
  <legacyDrawing r:id="rId2"/>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AO41"/>
  <sheetViews>
    <sheetView showGridLines="0" zoomScale="60" zoomScaleNormal="60" workbookViewId="0" topLeftCell="A1">
      <selection activeCell="A7" sqref="A7:B9"/>
    </sheetView>
  </sheetViews>
  <sheetFormatPr defaultColWidth="8.8515625" defaultRowHeight="15"/>
  <cols>
    <col min="1" max="1" width="38.421875" style="52" customWidth="1"/>
    <col min="2" max="2" width="15.421875" style="52" customWidth="1"/>
    <col min="3" max="14" width="20.7109375" style="52" customWidth="1"/>
    <col min="15" max="15" width="16.140625" style="52" customWidth="1"/>
    <col min="16" max="16" width="18.140625" style="52" customWidth="1"/>
    <col min="17" max="17" width="21.7109375" style="52" customWidth="1"/>
    <col min="18"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8.8515625" style="52" customWidth="1"/>
    <col min="41" max="41" width="18.421875" style="52" bestFit="1" customWidth="1"/>
    <col min="42" max="42" width="16.140625" style="52" customWidth="1"/>
    <col min="43" max="16384" width="8.8515625" style="52" customWidth="1"/>
  </cols>
  <sheetData>
    <row r="1" spans="1:30" ht="32.25" customHeight="1">
      <c r="A1" s="309"/>
      <c r="B1" s="312" t="s">
        <v>16</v>
      </c>
      <c r="C1" s="313"/>
      <c r="D1" s="313"/>
      <c r="E1" s="313"/>
      <c r="F1" s="313"/>
      <c r="G1" s="313"/>
      <c r="H1" s="313"/>
      <c r="I1" s="313"/>
      <c r="J1" s="313"/>
      <c r="K1" s="313"/>
      <c r="L1" s="313"/>
      <c r="M1" s="313"/>
      <c r="N1" s="313"/>
      <c r="O1" s="313"/>
      <c r="P1" s="313"/>
      <c r="Q1" s="313"/>
      <c r="R1" s="313"/>
      <c r="S1" s="313"/>
      <c r="T1" s="313"/>
      <c r="U1" s="313"/>
      <c r="V1" s="313"/>
      <c r="W1" s="313"/>
      <c r="X1" s="313"/>
      <c r="Y1" s="313"/>
      <c r="Z1" s="313"/>
      <c r="AA1" s="314"/>
      <c r="AB1" s="315" t="s">
        <v>18</v>
      </c>
      <c r="AC1" s="316"/>
      <c r="AD1" s="317"/>
    </row>
    <row r="2" spans="1:30" ht="30.75" customHeight="1">
      <c r="A2" s="310"/>
      <c r="B2" s="318" t="s">
        <v>17</v>
      </c>
      <c r="C2" s="319"/>
      <c r="D2" s="319"/>
      <c r="E2" s="319"/>
      <c r="F2" s="319"/>
      <c r="G2" s="319"/>
      <c r="H2" s="319"/>
      <c r="I2" s="319"/>
      <c r="J2" s="319"/>
      <c r="K2" s="319"/>
      <c r="L2" s="319"/>
      <c r="M2" s="319"/>
      <c r="N2" s="319"/>
      <c r="O2" s="319"/>
      <c r="P2" s="319"/>
      <c r="Q2" s="319"/>
      <c r="R2" s="319"/>
      <c r="S2" s="319"/>
      <c r="T2" s="319"/>
      <c r="U2" s="319"/>
      <c r="V2" s="319"/>
      <c r="W2" s="319"/>
      <c r="X2" s="319"/>
      <c r="Y2" s="319"/>
      <c r="Z2" s="319"/>
      <c r="AA2" s="320"/>
      <c r="AB2" s="321" t="s">
        <v>405</v>
      </c>
      <c r="AC2" s="322"/>
      <c r="AD2" s="323"/>
    </row>
    <row r="3" spans="1:30" ht="24" customHeight="1">
      <c r="A3" s="310"/>
      <c r="B3" s="324" t="s">
        <v>296</v>
      </c>
      <c r="C3" s="325"/>
      <c r="D3" s="325"/>
      <c r="E3" s="325"/>
      <c r="F3" s="325"/>
      <c r="G3" s="325"/>
      <c r="H3" s="325"/>
      <c r="I3" s="325"/>
      <c r="J3" s="325"/>
      <c r="K3" s="325"/>
      <c r="L3" s="325"/>
      <c r="M3" s="325"/>
      <c r="N3" s="325"/>
      <c r="O3" s="325"/>
      <c r="P3" s="325"/>
      <c r="Q3" s="325"/>
      <c r="R3" s="325"/>
      <c r="S3" s="325"/>
      <c r="T3" s="325"/>
      <c r="U3" s="325"/>
      <c r="V3" s="325"/>
      <c r="W3" s="325"/>
      <c r="X3" s="325"/>
      <c r="Y3" s="325"/>
      <c r="Z3" s="325"/>
      <c r="AA3" s="326"/>
      <c r="AB3" s="321" t="s">
        <v>404</v>
      </c>
      <c r="AC3" s="322"/>
      <c r="AD3" s="323"/>
    </row>
    <row r="4" spans="1:30" ht="21.75" customHeight="1" thickBot="1">
      <c r="A4" s="311"/>
      <c r="B4" s="327"/>
      <c r="C4" s="328"/>
      <c r="D4" s="328"/>
      <c r="E4" s="328"/>
      <c r="F4" s="328"/>
      <c r="G4" s="328"/>
      <c r="H4" s="328"/>
      <c r="I4" s="328"/>
      <c r="J4" s="328"/>
      <c r="K4" s="328"/>
      <c r="L4" s="328"/>
      <c r="M4" s="328"/>
      <c r="N4" s="328"/>
      <c r="O4" s="328"/>
      <c r="P4" s="328"/>
      <c r="Q4" s="328"/>
      <c r="R4" s="328"/>
      <c r="S4" s="328"/>
      <c r="T4" s="328"/>
      <c r="U4" s="328"/>
      <c r="V4" s="328"/>
      <c r="W4" s="328"/>
      <c r="X4" s="328"/>
      <c r="Y4" s="328"/>
      <c r="Z4" s="328"/>
      <c r="AA4" s="329"/>
      <c r="AB4" s="330" t="s">
        <v>176</v>
      </c>
      <c r="AC4" s="331"/>
      <c r="AD4" s="332"/>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288" t="s">
        <v>294</v>
      </c>
      <c r="B7" s="289"/>
      <c r="C7" s="294" t="s">
        <v>40</v>
      </c>
      <c r="D7" s="333" t="s">
        <v>71</v>
      </c>
      <c r="E7" s="339"/>
      <c r="F7" s="339"/>
      <c r="G7" s="339"/>
      <c r="H7" s="334"/>
      <c r="I7" s="342">
        <v>44627</v>
      </c>
      <c r="J7" s="343"/>
      <c r="K7" s="333" t="s">
        <v>67</v>
      </c>
      <c r="L7" s="334"/>
      <c r="M7" s="358" t="s">
        <v>70</v>
      </c>
      <c r="N7" s="359"/>
      <c r="O7" s="348"/>
      <c r="P7" s="349"/>
      <c r="Q7" s="56"/>
      <c r="R7" s="56"/>
      <c r="S7" s="56"/>
      <c r="T7" s="56"/>
      <c r="U7" s="56"/>
      <c r="V7" s="56"/>
      <c r="W7" s="56"/>
      <c r="X7" s="56"/>
      <c r="Y7" s="56"/>
      <c r="Z7" s="57"/>
      <c r="AA7" s="56"/>
      <c r="AB7" s="56"/>
      <c r="AC7" s="62"/>
      <c r="AD7" s="63"/>
    </row>
    <row r="8" spans="1:30" ht="15">
      <c r="A8" s="290"/>
      <c r="B8" s="291"/>
      <c r="C8" s="295"/>
      <c r="D8" s="335"/>
      <c r="E8" s="340"/>
      <c r="F8" s="340"/>
      <c r="G8" s="340"/>
      <c r="H8" s="336"/>
      <c r="I8" s="344"/>
      <c r="J8" s="345"/>
      <c r="K8" s="335"/>
      <c r="L8" s="336"/>
      <c r="M8" s="350" t="s">
        <v>68</v>
      </c>
      <c r="N8" s="351"/>
      <c r="O8" s="352"/>
      <c r="P8" s="353"/>
      <c r="Q8" s="56"/>
      <c r="R8" s="56"/>
      <c r="S8" s="56"/>
      <c r="T8" s="56"/>
      <c r="U8" s="56"/>
      <c r="V8" s="56"/>
      <c r="W8" s="56"/>
      <c r="X8" s="56"/>
      <c r="Y8" s="56"/>
      <c r="Z8" s="57"/>
      <c r="AA8" s="56"/>
      <c r="AB8" s="56"/>
      <c r="AC8" s="62"/>
      <c r="AD8" s="63"/>
    </row>
    <row r="9" spans="1:30" ht="15.75" thickBot="1">
      <c r="A9" s="292"/>
      <c r="B9" s="293"/>
      <c r="C9" s="296"/>
      <c r="D9" s="337"/>
      <c r="E9" s="341"/>
      <c r="F9" s="341"/>
      <c r="G9" s="341"/>
      <c r="H9" s="338"/>
      <c r="I9" s="346"/>
      <c r="J9" s="347"/>
      <c r="K9" s="337"/>
      <c r="L9" s="338"/>
      <c r="M9" s="354" t="s">
        <v>69</v>
      </c>
      <c r="N9" s="355"/>
      <c r="O9" s="356" t="s">
        <v>408</v>
      </c>
      <c r="P9" s="357"/>
      <c r="Q9" s="56"/>
      <c r="R9" s="56"/>
      <c r="S9" s="56"/>
      <c r="T9" s="56"/>
      <c r="U9" s="56"/>
      <c r="V9" s="56"/>
      <c r="W9" s="56"/>
      <c r="X9" s="56"/>
      <c r="Y9" s="56"/>
      <c r="Z9" s="57"/>
      <c r="AA9" s="56"/>
      <c r="AB9" s="56"/>
      <c r="AC9" s="62"/>
      <c r="AD9" s="63"/>
    </row>
    <row r="10" spans="1:30" s="188" customFormat="1" ht="15" customHeight="1" thickBot="1">
      <c r="A10" s="184"/>
      <c r="B10" s="185"/>
      <c r="C10" s="185"/>
      <c r="D10" s="67"/>
      <c r="E10" s="67"/>
      <c r="F10" s="67"/>
      <c r="G10" s="67"/>
      <c r="H10" s="67"/>
      <c r="I10" s="181"/>
      <c r="J10" s="181"/>
      <c r="K10" s="67"/>
      <c r="L10" s="67"/>
      <c r="M10" s="182"/>
      <c r="N10" s="182"/>
      <c r="O10" s="183"/>
      <c r="P10" s="183"/>
      <c r="Q10" s="185"/>
      <c r="R10" s="185"/>
      <c r="S10" s="185"/>
      <c r="T10" s="185"/>
      <c r="U10" s="185"/>
      <c r="V10" s="185"/>
      <c r="W10" s="185"/>
      <c r="X10" s="185"/>
      <c r="Y10" s="185"/>
      <c r="Z10" s="186"/>
      <c r="AA10" s="185"/>
      <c r="AB10" s="185"/>
      <c r="AC10" s="187"/>
      <c r="AD10" s="189"/>
    </row>
    <row r="11" spans="1:30" ht="15" customHeight="1">
      <c r="A11" s="333" t="s">
        <v>0</v>
      </c>
      <c r="B11" s="334"/>
      <c r="C11" s="297" t="s">
        <v>409</v>
      </c>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9"/>
    </row>
    <row r="12" spans="1:30" ht="15" customHeight="1">
      <c r="A12" s="335"/>
      <c r="B12" s="336"/>
      <c r="C12" s="300"/>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2"/>
    </row>
    <row r="13" spans="1:30" ht="15" customHeight="1" thickBot="1">
      <c r="A13" s="337"/>
      <c r="B13" s="338"/>
      <c r="C13" s="303"/>
      <c r="D13" s="304"/>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5"/>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70" t="s">
        <v>77</v>
      </c>
      <c r="B15" s="371"/>
      <c r="C15" s="270" t="s">
        <v>410</v>
      </c>
      <c r="D15" s="271"/>
      <c r="E15" s="271"/>
      <c r="F15" s="271"/>
      <c r="G15" s="271"/>
      <c r="H15" s="271"/>
      <c r="I15" s="271"/>
      <c r="J15" s="271"/>
      <c r="K15" s="272"/>
      <c r="L15" s="306" t="s">
        <v>73</v>
      </c>
      <c r="M15" s="307"/>
      <c r="N15" s="307"/>
      <c r="O15" s="307"/>
      <c r="P15" s="307"/>
      <c r="Q15" s="308"/>
      <c r="R15" s="385" t="s">
        <v>411</v>
      </c>
      <c r="S15" s="386"/>
      <c r="T15" s="386"/>
      <c r="U15" s="386"/>
      <c r="V15" s="386"/>
      <c r="W15" s="386"/>
      <c r="X15" s="387"/>
      <c r="Y15" s="306" t="s">
        <v>72</v>
      </c>
      <c r="Z15" s="308"/>
      <c r="AA15" s="366" t="s">
        <v>412</v>
      </c>
      <c r="AB15" s="367"/>
      <c r="AC15" s="367"/>
      <c r="AD15" s="368"/>
    </row>
    <row r="16" spans="1:30" ht="9" customHeight="1" thickBot="1">
      <c r="A16" s="61"/>
      <c r="B16" s="56"/>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75"/>
      <c r="AD16" s="76"/>
    </row>
    <row r="17" spans="1:30" s="78" customFormat="1" ht="37.5" customHeight="1" thickBot="1">
      <c r="A17" s="370" t="s">
        <v>79</v>
      </c>
      <c r="B17" s="371"/>
      <c r="C17" s="372" t="s">
        <v>530</v>
      </c>
      <c r="D17" s="373"/>
      <c r="E17" s="373"/>
      <c r="F17" s="373"/>
      <c r="G17" s="373"/>
      <c r="H17" s="373"/>
      <c r="I17" s="373"/>
      <c r="J17" s="373"/>
      <c r="K17" s="373"/>
      <c r="L17" s="373"/>
      <c r="M17" s="373"/>
      <c r="N17" s="373"/>
      <c r="O17" s="373"/>
      <c r="P17" s="373"/>
      <c r="Q17" s="374"/>
      <c r="R17" s="275" t="s">
        <v>378</v>
      </c>
      <c r="S17" s="276"/>
      <c r="T17" s="276"/>
      <c r="U17" s="276"/>
      <c r="V17" s="277"/>
      <c r="W17" s="525">
        <v>1</v>
      </c>
      <c r="X17" s="526"/>
      <c r="Y17" s="276" t="s">
        <v>15</v>
      </c>
      <c r="Z17" s="276"/>
      <c r="AA17" s="276"/>
      <c r="AB17" s="277"/>
      <c r="AC17" s="286">
        <v>0.1</v>
      </c>
      <c r="AD17" s="287"/>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275" t="s">
        <v>1</v>
      </c>
      <c r="B19" s="276"/>
      <c r="C19" s="276"/>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7"/>
      <c r="AE19" s="86"/>
      <c r="AF19" s="86"/>
    </row>
    <row r="20" spans="1:32" ht="31.5" customHeight="1" thickBot="1">
      <c r="A20" s="85"/>
      <c r="B20" s="62"/>
      <c r="C20" s="281" t="s">
        <v>380</v>
      </c>
      <c r="D20" s="282"/>
      <c r="E20" s="282"/>
      <c r="F20" s="282"/>
      <c r="G20" s="282"/>
      <c r="H20" s="282"/>
      <c r="I20" s="282"/>
      <c r="J20" s="282"/>
      <c r="K20" s="282"/>
      <c r="L20" s="282"/>
      <c r="M20" s="282"/>
      <c r="N20" s="282"/>
      <c r="O20" s="282"/>
      <c r="P20" s="283"/>
      <c r="Q20" s="278" t="s">
        <v>381</v>
      </c>
      <c r="R20" s="279"/>
      <c r="S20" s="279"/>
      <c r="T20" s="279"/>
      <c r="U20" s="279"/>
      <c r="V20" s="279"/>
      <c r="W20" s="279"/>
      <c r="X20" s="279"/>
      <c r="Y20" s="279"/>
      <c r="Z20" s="279"/>
      <c r="AA20" s="279"/>
      <c r="AB20" s="279"/>
      <c r="AC20" s="279"/>
      <c r="AD20" s="280"/>
      <c r="AE20" s="86"/>
      <c r="AF20" s="86"/>
    </row>
    <row r="21" spans="1:32" ht="31.5" customHeight="1" thickBot="1">
      <c r="A21" s="61"/>
      <c r="B21" s="56"/>
      <c r="C21" s="213" t="s">
        <v>39</v>
      </c>
      <c r="D21" s="214" t="s">
        <v>40</v>
      </c>
      <c r="E21" s="214" t="s">
        <v>41</v>
      </c>
      <c r="F21" s="214" t="s">
        <v>42</v>
      </c>
      <c r="G21" s="214" t="s">
        <v>43</v>
      </c>
      <c r="H21" s="214" t="s">
        <v>44</v>
      </c>
      <c r="I21" s="214" t="s">
        <v>45</v>
      </c>
      <c r="J21" s="214" t="s">
        <v>46</v>
      </c>
      <c r="K21" s="214" t="s">
        <v>47</v>
      </c>
      <c r="L21" s="214" t="s">
        <v>48</v>
      </c>
      <c r="M21" s="214" t="s">
        <v>49</v>
      </c>
      <c r="N21" s="214" t="s">
        <v>50</v>
      </c>
      <c r="O21" s="214" t="s">
        <v>8</v>
      </c>
      <c r="P21" s="215" t="s">
        <v>386</v>
      </c>
      <c r="Q21" s="213" t="s">
        <v>39</v>
      </c>
      <c r="R21" s="214" t="s">
        <v>40</v>
      </c>
      <c r="S21" s="214" t="s">
        <v>41</v>
      </c>
      <c r="T21" s="214" t="s">
        <v>42</v>
      </c>
      <c r="U21" s="214" t="s">
        <v>43</v>
      </c>
      <c r="V21" s="214" t="s">
        <v>44</v>
      </c>
      <c r="W21" s="214" t="s">
        <v>45</v>
      </c>
      <c r="X21" s="214" t="s">
        <v>46</v>
      </c>
      <c r="Y21" s="214" t="s">
        <v>47</v>
      </c>
      <c r="Z21" s="214" t="s">
        <v>48</v>
      </c>
      <c r="AA21" s="214" t="s">
        <v>49</v>
      </c>
      <c r="AB21" s="214" t="s">
        <v>50</v>
      </c>
      <c r="AC21" s="214" t="s">
        <v>8</v>
      </c>
      <c r="AD21" s="215" t="s">
        <v>386</v>
      </c>
      <c r="AE21" s="4"/>
      <c r="AF21" s="4"/>
    </row>
    <row r="22" spans="1:32" ht="31.5" customHeight="1">
      <c r="A22" s="284" t="s">
        <v>382</v>
      </c>
      <c r="B22" s="285"/>
      <c r="C22" s="196">
        <v>19578168</v>
      </c>
      <c r="D22" s="194"/>
      <c r="E22" s="194"/>
      <c r="F22" s="194"/>
      <c r="G22" s="194"/>
      <c r="H22" s="194"/>
      <c r="I22" s="194"/>
      <c r="J22" s="194"/>
      <c r="K22" s="194"/>
      <c r="L22" s="194"/>
      <c r="M22" s="194"/>
      <c r="N22" s="194"/>
      <c r="O22" s="194">
        <f>SUM(C22:N22)</f>
        <v>19578168</v>
      </c>
      <c r="P22" s="197"/>
      <c r="Q22" s="196">
        <v>1349106000</v>
      </c>
      <c r="R22" s="194">
        <v>0</v>
      </c>
      <c r="S22" s="194">
        <v>0</v>
      </c>
      <c r="T22" s="194">
        <v>0</v>
      </c>
      <c r="U22" s="194">
        <v>0</v>
      </c>
      <c r="V22" s="194">
        <v>0</v>
      </c>
      <c r="W22" s="194">
        <v>0</v>
      </c>
      <c r="X22" s="194">
        <v>0</v>
      </c>
      <c r="Y22" s="194">
        <v>0</v>
      </c>
      <c r="Z22" s="194">
        <v>0</v>
      </c>
      <c r="AA22" s="194">
        <v>0</v>
      </c>
      <c r="AB22" s="194">
        <v>0</v>
      </c>
      <c r="AC22" s="194">
        <f>SUM(Q22:AB22)</f>
        <v>1349106000</v>
      </c>
      <c r="AD22" s="201"/>
      <c r="AE22" s="4"/>
      <c r="AF22" s="4"/>
    </row>
    <row r="23" spans="1:32" ht="31.5" customHeight="1">
      <c r="A23" s="273" t="s">
        <v>383</v>
      </c>
      <c r="B23" s="274"/>
      <c r="C23" s="191">
        <v>19578168</v>
      </c>
      <c r="D23" s="190"/>
      <c r="E23" s="190"/>
      <c r="F23" s="190"/>
      <c r="G23" s="190"/>
      <c r="H23" s="190"/>
      <c r="I23" s="190"/>
      <c r="J23" s="190"/>
      <c r="K23" s="190"/>
      <c r="L23" s="190"/>
      <c r="M23" s="190"/>
      <c r="N23" s="190"/>
      <c r="O23" s="190">
        <f>SUM(C23:N23)</f>
        <v>19578168</v>
      </c>
      <c r="P23" s="211">
        <f>_xlfn.IFERROR(O23/(SUMIF(C23:N23,"&gt;0",C22:N22))," ")</f>
        <v>1</v>
      </c>
      <c r="Q23" s="191">
        <v>1349106000</v>
      </c>
      <c r="R23" s="190">
        <v>0</v>
      </c>
      <c r="S23" s="190"/>
      <c r="T23" s="190"/>
      <c r="U23" s="190"/>
      <c r="V23" s="190"/>
      <c r="W23" s="190"/>
      <c r="X23" s="190"/>
      <c r="Y23" s="190"/>
      <c r="Z23" s="190"/>
      <c r="AA23" s="190"/>
      <c r="AB23" s="190"/>
      <c r="AC23" s="190">
        <f>SUM(Q23:AB23)</f>
        <v>1349106000</v>
      </c>
      <c r="AD23" s="199">
        <f>_xlfn.IFERROR(AC23/(SUMIF(Q23:AB23,"&gt;0",Q22:AB22))," ")</f>
        <v>1</v>
      </c>
      <c r="AE23" s="4"/>
      <c r="AF23" s="4"/>
    </row>
    <row r="24" spans="1:32" ht="31.5" customHeight="1">
      <c r="A24" s="273" t="s">
        <v>384</v>
      </c>
      <c r="B24" s="274"/>
      <c r="C24" s="191">
        <v>0</v>
      </c>
      <c r="D24" s="190">
        <v>19578168</v>
      </c>
      <c r="E24" s="190">
        <v>0</v>
      </c>
      <c r="F24" s="190">
        <v>0</v>
      </c>
      <c r="G24" s="190">
        <v>0</v>
      </c>
      <c r="H24" s="190">
        <v>0</v>
      </c>
      <c r="I24" s="190">
        <v>0</v>
      </c>
      <c r="J24" s="190">
        <v>0</v>
      </c>
      <c r="K24" s="190">
        <v>0</v>
      </c>
      <c r="L24" s="190">
        <v>0</v>
      </c>
      <c r="M24" s="190">
        <v>0</v>
      </c>
      <c r="N24" s="190">
        <v>0</v>
      </c>
      <c r="O24" s="190">
        <f>SUM(C24:N24)</f>
        <v>19578168</v>
      </c>
      <c r="P24" s="195"/>
      <c r="Q24" s="191">
        <v>0</v>
      </c>
      <c r="R24" s="190">
        <v>64409066.666666664</v>
      </c>
      <c r="S24" s="190">
        <v>122646000</v>
      </c>
      <c r="T24" s="190">
        <v>122646000</v>
      </c>
      <c r="U24" s="190">
        <v>122646000</v>
      </c>
      <c r="V24" s="190">
        <v>122646000</v>
      </c>
      <c r="W24" s="190">
        <v>122646000</v>
      </c>
      <c r="X24" s="190">
        <v>122646000</v>
      </c>
      <c r="Y24" s="190">
        <v>122646000</v>
      </c>
      <c r="Z24" s="190">
        <v>122646000</v>
      </c>
      <c r="AA24" s="190">
        <v>122646000</v>
      </c>
      <c r="AB24" s="190">
        <v>180882933</v>
      </c>
      <c r="AC24" s="190">
        <f>SUM(Q24:AB24)</f>
        <v>1349105999.6666665</v>
      </c>
      <c r="AD24" s="199"/>
      <c r="AE24" s="4"/>
      <c r="AF24" s="4"/>
    </row>
    <row r="25" spans="1:32" ht="31.5" customHeight="1" thickBot="1">
      <c r="A25" s="364" t="s">
        <v>385</v>
      </c>
      <c r="B25" s="365"/>
      <c r="C25" s="192">
        <v>9977000</v>
      </c>
      <c r="D25" s="193">
        <v>9601168</v>
      </c>
      <c r="E25" s="193"/>
      <c r="F25" s="193"/>
      <c r="G25" s="193"/>
      <c r="H25" s="193"/>
      <c r="I25" s="193"/>
      <c r="J25" s="193"/>
      <c r="K25" s="193"/>
      <c r="L25" s="193"/>
      <c r="M25" s="193"/>
      <c r="N25" s="193"/>
      <c r="O25" s="193">
        <f>SUM(C25:N25)</f>
        <v>19578168</v>
      </c>
      <c r="P25" s="198">
        <f>_xlfn.IFERROR(O25/(SUMIF(C25:N25,"&gt;0",C24:N24))," ")</f>
        <v>1</v>
      </c>
      <c r="Q25" s="192">
        <v>0</v>
      </c>
      <c r="R25" s="193">
        <v>53332332</v>
      </c>
      <c r="S25" s="193"/>
      <c r="T25" s="193"/>
      <c r="U25" s="193"/>
      <c r="V25" s="193"/>
      <c r="W25" s="193"/>
      <c r="X25" s="193"/>
      <c r="Y25" s="193"/>
      <c r="Z25" s="193"/>
      <c r="AA25" s="193"/>
      <c r="AB25" s="193"/>
      <c r="AC25" s="193">
        <f>SUM(Q25:AB25)</f>
        <v>53332332</v>
      </c>
      <c r="AD25" s="200">
        <f>_xlfn.IFERROR(AC25/(SUMIF(Q25:AB25,"&gt;0",Q24:AB24))," ")</f>
        <v>0.8280252262621411</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9"/>
    </row>
    <row r="27" spans="1:30" ht="33.75" customHeight="1">
      <c r="A27" s="360" t="s">
        <v>76</v>
      </c>
      <c r="B27" s="361"/>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3"/>
    </row>
    <row r="28" spans="1:30" ht="15" customHeight="1">
      <c r="A28" s="375" t="s">
        <v>190</v>
      </c>
      <c r="B28" s="377" t="s">
        <v>6</v>
      </c>
      <c r="C28" s="378"/>
      <c r="D28" s="274" t="s">
        <v>402</v>
      </c>
      <c r="E28" s="381"/>
      <c r="F28" s="381"/>
      <c r="G28" s="381"/>
      <c r="H28" s="381"/>
      <c r="I28" s="381"/>
      <c r="J28" s="381"/>
      <c r="K28" s="381"/>
      <c r="L28" s="381"/>
      <c r="M28" s="381"/>
      <c r="N28" s="381"/>
      <c r="O28" s="382"/>
      <c r="P28" s="383" t="s">
        <v>8</v>
      </c>
      <c r="Q28" s="383" t="s">
        <v>84</v>
      </c>
      <c r="R28" s="383"/>
      <c r="S28" s="383"/>
      <c r="T28" s="383"/>
      <c r="U28" s="383"/>
      <c r="V28" s="383"/>
      <c r="W28" s="383"/>
      <c r="X28" s="383"/>
      <c r="Y28" s="383"/>
      <c r="Z28" s="383"/>
      <c r="AA28" s="383"/>
      <c r="AB28" s="383"/>
      <c r="AC28" s="383"/>
      <c r="AD28" s="384"/>
    </row>
    <row r="29" spans="1:30" ht="27" customHeight="1">
      <c r="A29" s="376"/>
      <c r="B29" s="379"/>
      <c r="C29" s="380"/>
      <c r="D29" s="212" t="s">
        <v>39</v>
      </c>
      <c r="E29" s="212" t="s">
        <v>40</v>
      </c>
      <c r="F29" s="212" t="s">
        <v>41</v>
      </c>
      <c r="G29" s="212" t="s">
        <v>42</v>
      </c>
      <c r="H29" s="212" t="s">
        <v>43</v>
      </c>
      <c r="I29" s="212" t="s">
        <v>44</v>
      </c>
      <c r="J29" s="212" t="s">
        <v>45</v>
      </c>
      <c r="K29" s="212" t="s">
        <v>46</v>
      </c>
      <c r="L29" s="212" t="s">
        <v>47</v>
      </c>
      <c r="M29" s="212" t="s">
        <v>48</v>
      </c>
      <c r="N29" s="212" t="s">
        <v>49</v>
      </c>
      <c r="O29" s="212" t="s">
        <v>50</v>
      </c>
      <c r="P29" s="382"/>
      <c r="Q29" s="383"/>
      <c r="R29" s="383"/>
      <c r="S29" s="383"/>
      <c r="T29" s="383"/>
      <c r="U29" s="383"/>
      <c r="V29" s="383"/>
      <c r="W29" s="383"/>
      <c r="X29" s="383"/>
      <c r="Y29" s="383"/>
      <c r="Z29" s="383"/>
      <c r="AA29" s="383"/>
      <c r="AB29" s="383"/>
      <c r="AC29" s="383"/>
      <c r="AD29" s="384"/>
    </row>
    <row r="30" spans="1:30" ht="63" customHeight="1" thickBot="1">
      <c r="A30" s="88" t="s">
        <v>579</v>
      </c>
      <c r="B30" s="390"/>
      <c r="C30" s="391"/>
      <c r="D30" s="92"/>
      <c r="E30" s="92"/>
      <c r="F30" s="92"/>
      <c r="G30" s="92"/>
      <c r="H30" s="92"/>
      <c r="I30" s="92"/>
      <c r="J30" s="92"/>
      <c r="K30" s="92"/>
      <c r="L30" s="92"/>
      <c r="M30" s="92"/>
      <c r="N30" s="92"/>
      <c r="O30" s="92"/>
      <c r="P30" s="89">
        <f>SUM(D30:O30)</f>
        <v>0</v>
      </c>
      <c r="Q30" s="392"/>
      <c r="R30" s="392"/>
      <c r="S30" s="392"/>
      <c r="T30" s="392"/>
      <c r="U30" s="392"/>
      <c r="V30" s="392"/>
      <c r="W30" s="392"/>
      <c r="X30" s="392"/>
      <c r="Y30" s="392"/>
      <c r="Z30" s="392"/>
      <c r="AA30" s="392"/>
      <c r="AB30" s="392"/>
      <c r="AC30" s="392"/>
      <c r="AD30" s="393"/>
    </row>
    <row r="31" spans="1:30" ht="45" customHeight="1">
      <c r="A31" s="394" t="s">
        <v>293</v>
      </c>
      <c r="B31" s="395"/>
      <c r="C31" s="395"/>
      <c r="D31" s="395"/>
      <c r="E31" s="395"/>
      <c r="F31" s="395"/>
      <c r="G31" s="395"/>
      <c r="H31" s="395"/>
      <c r="I31" s="395"/>
      <c r="J31" s="395"/>
      <c r="K31" s="395"/>
      <c r="L31" s="395"/>
      <c r="M31" s="395"/>
      <c r="N31" s="395"/>
      <c r="O31" s="395"/>
      <c r="P31" s="395"/>
      <c r="Q31" s="395"/>
      <c r="R31" s="395"/>
      <c r="S31" s="395"/>
      <c r="T31" s="395"/>
      <c r="U31" s="395"/>
      <c r="V31" s="395"/>
      <c r="W31" s="395"/>
      <c r="X31" s="395"/>
      <c r="Y31" s="395"/>
      <c r="Z31" s="395"/>
      <c r="AA31" s="395"/>
      <c r="AB31" s="395"/>
      <c r="AC31" s="395"/>
      <c r="AD31" s="396"/>
    </row>
    <row r="32" spans="1:41" ht="22.5" customHeight="1">
      <c r="A32" s="273" t="s">
        <v>191</v>
      </c>
      <c r="B32" s="383" t="s">
        <v>62</v>
      </c>
      <c r="C32" s="383" t="s">
        <v>6</v>
      </c>
      <c r="D32" s="383" t="s">
        <v>60</v>
      </c>
      <c r="E32" s="383"/>
      <c r="F32" s="383"/>
      <c r="G32" s="383"/>
      <c r="H32" s="383"/>
      <c r="I32" s="383"/>
      <c r="J32" s="383"/>
      <c r="K32" s="383"/>
      <c r="L32" s="383"/>
      <c r="M32" s="383"/>
      <c r="N32" s="383"/>
      <c r="O32" s="383"/>
      <c r="P32" s="383"/>
      <c r="Q32" s="383" t="s">
        <v>85</v>
      </c>
      <c r="R32" s="383"/>
      <c r="S32" s="383"/>
      <c r="T32" s="383"/>
      <c r="U32" s="383"/>
      <c r="V32" s="383"/>
      <c r="W32" s="383"/>
      <c r="X32" s="383"/>
      <c r="Y32" s="383"/>
      <c r="Z32" s="383"/>
      <c r="AA32" s="383"/>
      <c r="AB32" s="383"/>
      <c r="AC32" s="383"/>
      <c r="AD32" s="384"/>
      <c r="AG32" s="90"/>
      <c r="AH32" s="90"/>
      <c r="AI32" s="90"/>
      <c r="AJ32" s="90"/>
      <c r="AK32" s="90"/>
      <c r="AL32" s="90"/>
      <c r="AM32" s="90"/>
      <c r="AN32" s="90"/>
      <c r="AO32" s="90"/>
    </row>
    <row r="33" spans="1:41" ht="22.5" customHeight="1">
      <c r="A33" s="273"/>
      <c r="B33" s="383"/>
      <c r="C33" s="397"/>
      <c r="D33" s="212" t="s">
        <v>39</v>
      </c>
      <c r="E33" s="212" t="s">
        <v>40</v>
      </c>
      <c r="F33" s="212" t="s">
        <v>41</v>
      </c>
      <c r="G33" s="212" t="s">
        <v>42</v>
      </c>
      <c r="H33" s="212" t="s">
        <v>43</v>
      </c>
      <c r="I33" s="212" t="s">
        <v>44</v>
      </c>
      <c r="J33" s="212" t="s">
        <v>45</v>
      </c>
      <c r="K33" s="212" t="s">
        <v>46</v>
      </c>
      <c r="L33" s="212" t="s">
        <v>47</v>
      </c>
      <c r="M33" s="212" t="s">
        <v>48</v>
      </c>
      <c r="N33" s="212" t="s">
        <v>49</v>
      </c>
      <c r="O33" s="212" t="s">
        <v>50</v>
      </c>
      <c r="P33" s="212" t="s">
        <v>8</v>
      </c>
      <c r="Q33" s="379" t="s">
        <v>80</v>
      </c>
      <c r="R33" s="398"/>
      <c r="S33" s="398"/>
      <c r="T33" s="398"/>
      <c r="U33" s="398"/>
      <c r="V33" s="380"/>
      <c r="W33" s="379" t="s">
        <v>81</v>
      </c>
      <c r="X33" s="398"/>
      <c r="Y33" s="398"/>
      <c r="Z33" s="380"/>
      <c r="AA33" s="379" t="s">
        <v>82</v>
      </c>
      <c r="AB33" s="398"/>
      <c r="AC33" s="398"/>
      <c r="AD33" s="399"/>
      <c r="AG33" s="90"/>
      <c r="AH33" s="90"/>
      <c r="AI33" s="90"/>
      <c r="AJ33" s="90"/>
      <c r="AK33" s="90"/>
      <c r="AL33" s="90"/>
      <c r="AM33" s="90"/>
      <c r="AN33" s="90"/>
      <c r="AO33" s="90"/>
    </row>
    <row r="34" spans="1:41" ht="74.25" customHeight="1">
      <c r="A34" s="400" t="s">
        <v>579</v>
      </c>
      <c r="B34" s="402">
        <v>0.1</v>
      </c>
      <c r="C34" s="93" t="s">
        <v>9</v>
      </c>
      <c r="D34" s="228">
        <v>0.0833</v>
      </c>
      <c r="E34" s="228">
        <v>0.0833</v>
      </c>
      <c r="F34" s="228">
        <v>0.0833</v>
      </c>
      <c r="G34" s="228">
        <v>0.0833</v>
      </c>
      <c r="H34" s="228">
        <v>0.0833</v>
      </c>
      <c r="I34" s="228">
        <v>0.0833</v>
      </c>
      <c r="J34" s="228">
        <v>0.0833</v>
      </c>
      <c r="K34" s="228">
        <v>0.0833</v>
      </c>
      <c r="L34" s="228">
        <v>0.0834</v>
      </c>
      <c r="M34" s="228">
        <v>0.0834</v>
      </c>
      <c r="N34" s="228">
        <v>0.0834</v>
      </c>
      <c r="O34" s="228">
        <v>0.0834</v>
      </c>
      <c r="P34" s="176">
        <f>SUM(D34:O34)</f>
        <v>1</v>
      </c>
      <c r="Q34" s="527" t="s">
        <v>707</v>
      </c>
      <c r="R34" s="528"/>
      <c r="S34" s="528"/>
      <c r="T34" s="528"/>
      <c r="U34" s="528"/>
      <c r="V34" s="529"/>
      <c r="W34" s="527" t="s">
        <v>603</v>
      </c>
      <c r="X34" s="528"/>
      <c r="Y34" s="528"/>
      <c r="Z34" s="529"/>
      <c r="AA34" s="527" t="s">
        <v>604</v>
      </c>
      <c r="AB34" s="528"/>
      <c r="AC34" s="528"/>
      <c r="AD34" s="533"/>
      <c r="AG34" s="90"/>
      <c r="AH34" s="90"/>
      <c r="AI34" s="90"/>
      <c r="AJ34" s="90"/>
      <c r="AK34" s="90"/>
      <c r="AL34" s="90"/>
      <c r="AM34" s="90"/>
      <c r="AN34" s="90"/>
      <c r="AO34" s="90"/>
    </row>
    <row r="35" spans="1:41" ht="74.25" customHeight="1" thickBot="1">
      <c r="A35" s="401"/>
      <c r="B35" s="403"/>
      <c r="C35" s="94" t="s">
        <v>10</v>
      </c>
      <c r="D35" s="241">
        <v>0.0833</v>
      </c>
      <c r="E35" s="241">
        <v>0.0833</v>
      </c>
      <c r="F35" s="241"/>
      <c r="G35" s="240"/>
      <c r="H35" s="240"/>
      <c r="I35" s="240"/>
      <c r="J35" s="240"/>
      <c r="K35" s="240"/>
      <c r="L35" s="240"/>
      <c r="M35" s="240"/>
      <c r="N35" s="240"/>
      <c r="O35" s="240"/>
      <c r="P35" s="240">
        <f>SUM(D35:O35)</f>
        <v>0.1666</v>
      </c>
      <c r="Q35" s="530"/>
      <c r="R35" s="531"/>
      <c r="S35" s="531"/>
      <c r="T35" s="531"/>
      <c r="U35" s="531"/>
      <c r="V35" s="532"/>
      <c r="W35" s="530"/>
      <c r="X35" s="531"/>
      <c r="Y35" s="531"/>
      <c r="Z35" s="532"/>
      <c r="AA35" s="530"/>
      <c r="AB35" s="531"/>
      <c r="AC35" s="531"/>
      <c r="AD35" s="534"/>
      <c r="AE35" s="50"/>
      <c r="AF35" s="97"/>
      <c r="AG35" s="90"/>
      <c r="AH35" s="90"/>
      <c r="AI35" s="90"/>
      <c r="AJ35" s="90"/>
      <c r="AK35" s="90"/>
      <c r="AL35" s="90"/>
      <c r="AM35" s="90"/>
      <c r="AN35" s="90"/>
      <c r="AO35" s="90"/>
    </row>
    <row r="36" spans="1:41" ht="25.5" customHeight="1">
      <c r="A36" s="284" t="s">
        <v>192</v>
      </c>
      <c r="B36" s="412" t="s">
        <v>61</v>
      </c>
      <c r="C36" s="414" t="s">
        <v>11</v>
      </c>
      <c r="D36" s="414"/>
      <c r="E36" s="414"/>
      <c r="F36" s="414"/>
      <c r="G36" s="414"/>
      <c r="H36" s="414"/>
      <c r="I36" s="414"/>
      <c r="J36" s="414"/>
      <c r="K36" s="414"/>
      <c r="L36" s="414"/>
      <c r="M36" s="414"/>
      <c r="N36" s="414"/>
      <c r="O36" s="414"/>
      <c r="P36" s="414"/>
      <c r="Q36" s="285" t="s">
        <v>78</v>
      </c>
      <c r="R36" s="415"/>
      <c r="S36" s="415"/>
      <c r="T36" s="415"/>
      <c r="U36" s="415"/>
      <c r="V36" s="415"/>
      <c r="W36" s="415"/>
      <c r="X36" s="415"/>
      <c r="Y36" s="415"/>
      <c r="Z36" s="415"/>
      <c r="AA36" s="415"/>
      <c r="AB36" s="415"/>
      <c r="AC36" s="415"/>
      <c r="AD36" s="416"/>
      <c r="AG36" s="90"/>
      <c r="AH36" s="90"/>
      <c r="AI36" s="90"/>
      <c r="AJ36" s="90"/>
      <c r="AK36" s="90"/>
      <c r="AL36" s="90"/>
      <c r="AM36" s="90"/>
      <c r="AN36" s="90"/>
      <c r="AO36" s="90"/>
    </row>
    <row r="37" spans="1:41" ht="25.5" customHeight="1">
      <c r="A37" s="273"/>
      <c r="B37" s="413"/>
      <c r="C37" s="212" t="s">
        <v>12</v>
      </c>
      <c r="D37" s="212" t="s">
        <v>36</v>
      </c>
      <c r="E37" s="212" t="s">
        <v>37</v>
      </c>
      <c r="F37" s="212" t="s">
        <v>38</v>
      </c>
      <c r="G37" s="212" t="s">
        <v>51</v>
      </c>
      <c r="H37" s="212" t="s">
        <v>52</v>
      </c>
      <c r="I37" s="212" t="s">
        <v>53</v>
      </c>
      <c r="J37" s="212" t="s">
        <v>54</v>
      </c>
      <c r="K37" s="212" t="s">
        <v>55</v>
      </c>
      <c r="L37" s="212" t="s">
        <v>56</v>
      </c>
      <c r="M37" s="212" t="s">
        <v>57</v>
      </c>
      <c r="N37" s="212" t="s">
        <v>58</v>
      </c>
      <c r="O37" s="212" t="s">
        <v>59</v>
      </c>
      <c r="P37" s="212" t="s">
        <v>63</v>
      </c>
      <c r="Q37" s="274" t="s">
        <v>83</v>
      </c>
      <c r="R37" s="381"/>
      <c r="S37" s="381"/>
      <c r="T37" s="381"/>
      <c r="U37" s="381"/>
      <c r="V37" s="381"/>
      <c r="W37" s="381"/>
      <c r="X37" s="381"/>
      <c r="Y37" s="381"/>
      <c r="Z37" s="381"/>
      <c r="AA37" s="381"/>
      <c r="AB37" s="381"/>
      <c r="AC37" s="381"/>
      <c r="AD37" s="417"/>
      <c r="AG37" s="98"/>
      <c r="AH37" s="98"/>
      <c r="AI37" s="98"/>
      <c r="AJ37" s="98"/>
      <c r="AK37" s="98"/>
      <c r="AL37" s="98"/>
      <c r="AM37" s="98"/>
      <c r="AN37" s="98"/>
      <c r="AO37" s="98"/>
    </row>
    <row r="38" spans="1:41" ht="71.25" customHeight="1">
      <c r="A38" s="480" t="s">
        <v>581</v>
      </c>
      <c r="B38" s="420">
        <v>0.05</v>
      </c>
      <c r="C38" s="93" t="s">
        <v>9</v>
      </c>
      <c r="D38" s="228">
        <v>0.0833</v>
      </c>
      <c r="E38" s="228">
        <v>0.0833</v>
      </c>
      <c r="F38" s="228">
        <v>0.0833</v>
      </c>
      <c r="G38" s="228">
        <v>0.0833</v>
      </c>
      <c r="H38" s="228">
        <v>0.0833</v>
      </c>
      <c r="I38" s="228">
        <v>0.0833</v>
      </c>
      <c r="J38" s="228">
        <v>0.0833</v>
      </c>
      <c r="K38" s="228">
        <v>0.0833</v>
      </c>
      <c r="L38" s="228">
        <v>0.0834</v>
      </c>
      <c r="M38" s="228">
        <v>0.0834</v>
      </c>
      <c r="N38" s="228">
        <v>0.0834</v>
      </c>
      <c r="O38" s="228">
        <v>0.0834</v>
      </c>
      <c r="P38" s="100">
        <f>SUM(D38:O38)</f>
        <v>1</v>
      </c>
      <c r="Q38" s="422" t="s">
        <v>651</v>
      </c>
      <c r="R38" s="423"/>
      <c r="S38" s="423"/>
      <c r="T38" s="423"/>
      <c r="U38" s="423"/>
      <c r="V38" s="423"/>
      <c r="W38" s="423"/>
      <c r="X38" s="423"/>
      <c r="Y38" s="423"/>
      <c r="Z38" s="423"/>
      <c r="AA38" s="423"/>
      <c r="AB38" s="423"/>
      <c r="AC38" s="423"/>
      <c r="AD38" s="424"/>
      <c r="AE38" s="101"/>
      <c r="AG38" s="102"/>
      <c r="AH38" s="102"/>
      <c r="AI38" s="102"/>
      <c r="AJ38" s="102"/>
      <c r="AK38" s="102"/>
      <c r="AL38" s="102"/>
      <c r="AM38" s="102"/>
      <c r="AN38" s="102"/>
      <c r="AO38" s="102"/>
    </row>
    <row r="39" spans="1:31" ht="71.25" customHeight="1">
      <c r="A39" s="440"/>
      <c r="B39" s="421"/>
      <c r="C39" s="103" t="s">
        <v>10</v>
      </c>
      <c r="D39" s="234">
        <v>0.0833</v>
      </c>
      <c r="E39" s="234">
        <v>0.0833</v>
      </c>
      <c r="F39" s="234"/>
      <c r="G39" s="234"/>
      <c r="H39" s="234"/>
      <c r="I39" s="234"/>
      <c r="J39" s="234"/>
      <c r="K39" s="234"/>
      <c r="L39" s="234"/>
      <c r="M39" s="234"/>
      <c r="N39" s="234"/>
      <c r="O39" s="234"/>
      <c r="P39" s="235">
        <f>SUM(D39:O39)</f>
        <v>0.1666</v>
      </c>
      <c r="Q39" s="425"/>
      <c r="R39" s="426"/>
      <c r="S39" s="426"/>
      <c r="T39" s="426"/>
      <c r="U39" s="426"/>
      <c r="V39" s="426"/>
      <c r="W39" s="426"/>
      <c r="X39" s="426"/>
      <c r="Y39" s="426"/>
      <c r="Z39" s="426"/>
      <c r="AA39" s="426"/>
      <c r="AB39" s="426"/>
      <c r="AC39" s="426"/>
      <c r="AD39" s="427"/>
      <c r="AE39" s="101"/>
    </row>
    <row r="40" spans="1:31" ht="61.5" customHeight="1">
      <c r="A40" s="441" t="s">
        <v>580</v>
      </c>
      <c r="B40" s="430">
        <v>0.05</v>
      </c>
      <c r="C40" s="106" t="s">
        <v>9</v>
      </c>
      <c r="D40" s="228">
        <v>0.0833</v>
      </c>
      <c r="E40" s="228">
        <v>0.0833</v>
      </c>
      <c r="F40" s="228">
        <v>0.0833</v>
      </c>
      <c r="G40" s="228">
        <v>0.0833</v>
      </c>
      <c r="H40" s="228">
        <v>0.0833</v>
      </c>
      <c r="I40" s="228">
        <v>0.0833</v>
      </c>
      <c r="J40" s="228">
        <v>0.0833</v>
      </c>
      <c r="K40" s="228">
        <v>0.0833</v>
      </c>
      <c r="L40" s="228">
        <v>0.0834</v>
      </c>
      <c r="M40" s="228">
        <v>0.0834</v>
      </c>
      <c r="N40" s="228">
        <v>0.0834</v>
      </c>
      <c r="O40" s="228">
        <v>0.0834</v>
      </c>
      <c r="P40" s="105">
        <f>SUM(D40:O40)</f>
        <v>1</v>
      </c>
      <c r="Q40" s="422" t="s">
        <v>709</v>
      </c>
      <c r="R40" s="423"/>
      <c r="S40" s="423"/>
      <c r="T40" s="423"/>
      <c r="U40" s="423"/>
      <c r="V40" s="423"/>
      <c r="W40" s="423"/>
      <c r="X40" s="423"/>
      <c r="Y40" s="423"/>
      <c r="Z40" s="423"/>
      <c r="AA40" s="423"/>
      <c r="AB40" s="423"/>
      <c r="AC40" s="423"/>
      <c r="AD40" s="424"/>
      <c r="AE40" s="101"/>
    </row>
    <row r="41" spans="1:31" ht="57" customHeight="1" thickBot="1">
      <c r="A41" s="535"/>
      <c r="B41" s="431"/>
      <c r="C41" s="94" t="s">
        <v>10</v>
      </c>
      <c r="D41" s="245">
        <v>0.0833</v>
      </c>
      <c r="E41" s="245">
        <v>0.0833</v>
      </c>
      <c r="F41" s="245"/>
      <c r="G41" s="245"/>
      <c r="H41" s="245"/>
      <c r="I41" s="245"/>
      <c r="J41" s="245"/>
      <c r="K41" s="245"/>
      <c r="L41" s="247"/>
      <c r="M41" s="247"/>
      <c r="N41" s="247"/>
      <c r="O41" s="247"/>
      <c r="P41" s="236">
        <f>SUM(D41:O41)</f>
        <v>0.1666</v>
      </c>
      <c r="Q41" s="432"/>
      <c r="R41" s="433"/>
      <c r="S41" s="433"/>
      <c r="T41" s="433"/>
      <c r="U41" s="433"/>
      <c r="V41" s="433"/>
      <c r="W41" s="433"/>
      <c r="X41" s="433"/>
      <c r="Y41" s="433"/>
      <c r="Z41" s="433"/>
      <c r="AA41" s="433"/>
      <c r="AB41" s="433"/>
      <c r="AC41" s="433"/>
      <c r="AD41" s="434"/>
      <c r="AE41" s="101"/>
    </row>
  </sheetData>
  <sheetProtection/>
  <mergeCells count="74">
    <mergeCell ref="A40:A41"/>
    <mergeCell ref="B40:B41"/>
    <mergeCell ref="Q40:AD41"/>
    <mergeCell ref="A36:A37"/>
    <mergeCell ref="B36:B37"/>
    <mergeCell ref="C36:P36"/>
    <mergeCell ref="Q36:AD36"/>
    <mergeCell ref="Q37:AD37"/>
    <mergeCell ref="B38:B39"/>
    <mergeCell ref="Q38:AD39"/>
    <mergeCell ref="A38:A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W34 Q38:AD41 AA34 Q34">
      <formula1>2000</formula1>
    </dataValidation>
  </dataValidations>
  <printOptions/>
  <pageMargins left="0.25" right="0.25" top="0.75" bottom="0.75" header="0.3" footer="0.3"/>
  <pageSetup fitToHeight="1" fitToWidth="1" horizontalDpi="600" verticalDpi="600" orientation="landscape" scale="16"/>
  <drawing r:id="rId3"/>
  <legacyDrawing r:id="rId2"/>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1:AO45"/>
  <sheetViews>
    <sheetView showGridLines="0" zoomScale="60" zoomScaleNormal="60" workbookViewId="0" topLeftCell="A1">
      <selection activeCell="A7" sqref="A7:B9"/>
    </sheetView>
  </sheetViews>
  <sheetFormatPr defaultColWidth="8.8515625" defaultRowHeight="15"/>
  <cols>
    <col min="1" max="1" width="38.421875" style="52" customWidth="1"/>
    <col min="2" max="2" width="15.421875" style="52" customWidth="1"/>
    <col min="3" max="14" width="20.7109375" style="52" customWidth="1"/>
    <col min="15" max="15" width="16.140625" style="52" customWidth="1"/>
    <col min="16" max="16" width="18.140625" style="52" customWidth="1"/>
    <col min="17" max="17" width="22.8515625" style="52" customWidth="1"/>
    <col min="18"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8.8515625" style="52" customWidth="1"/>
    <col min="41" max="41" width="18.421875" style="52" bestFit="1" customWidth="1"/>
    <col min="42" max="42" width="16.140625" style="52" customWidth="1"/>
    <col min="43" max="16384" width="8.8515625" style="52" customWidth="1"/>
  </cols>
  <sheetData>
    <row r="1" spans="1:30" ht="32.25" customHeight="1">
      <c r="A1" s="309"/>
      <c r="B1" s="312" t="s">
        <v>16</v>
      </c>
      <c r="C1" s="313"/>
      <c r="D1" s="313"/>
      <c r="E1" s="313"/>
      <c r="F1" s="313"/>
      <c r="G1" s="313"/>
      <c r="H1" s="313"/>
      <c r="I1" s="313"/>
      <c r="J1" s="313"/>
      <c r="K1" s="313"/>
      <c r="L1" s="313"/>
      <c r="M1" s="313"/>
      <c r="N1" s="313"/>
      <c r="O1" s="313"/>
      <c r="P1" s="313"/>
      <c r="Q1" s="313"/>
      <c r="R1" s="313"/>
      <c r="S1" s="313"/>
      <c r="T1" s="313"/>
      <c r="U1" s="313"/>
      <c r="V1" s="313"/>
      <c r="W1" s="313"/>
      <c r="X1" s="313"/>
      <c r="Y1" s="313"/>
      <c r="Z1" s="313"/>
      <c r="AA1" s="314"/>
      <c r="AB1" s="315" t="s">
        <v>18</v>
      </c>
      <c r="AC1" s="316"/>
      <c r="AD1" s="317"/>
    </row>
    <row r="2" spans="1:30" ht="30.75" customHeight="1">
      <c r="A2" s="310"/>
      <c r="B2" s="318" t="s">
        <v>17</v>
      </c>
      <c r="C2" s="319"/>
      <c r="D2" s="319"/>
      <c r="E2" s="319"/>
      <c r="F2" s="319"/>
      <c r="G2" s="319"/>
      <c r="H2" s="319"/>
      <c r="I2" s="319"/>
      <c r="J2" s="319"/>
      <c r="K2" s="319"/>
      <c r="L2" s="319"/>
      <c r="M2" s="319"/>
      <c r="N2" s="319"/>
      <c r="O2" s="319"/>
      <c r="P2" s="319"/>
      <c r="Q2" s="319"/>
      <c r="R2" s="319"/>
      <c r="S2" s="319"/>
      <c r="T2" s="319"/>
      <c r="U2" s="319"/>
      <c r="V2" s="319"/>
      <c r="W2" s="319"/>
      <c r="X2" s="319"/>
      <c r="Y2" s="319"/>
      <c r="Z2" s="319"/>
      <c r="AA2" s="320"/>
      <c r="AB2" s="321" t="s">
        <v>405</v>
      </c>
      <c r="AC2" s="322"/>
      <c r="AD2" s="323"/>
    </row>
    <row r="3" spans="1:30" ht="24" customHeight="1">
      <c r="A3" s="310"/>
      <c r="B3" s="324" t="s">
        <v>296</v>
      </c>
      <c r="C3" s="325"/>
      <c r="D3" s="325"/>
      <c r="E3" s="325"/>
      <c r="F3" s="325"/>
      <c r="G3" s="325"/>
      <c r="H3" s="325"/>
      <c r="I3" s="325"/>
      <c r="J3" s="325"/>
      <c r="K3" s="325"/>
      <c r="L3" s="325"/>
      <c r="M3" s="325"/>
      <c r="N3" s="325"/>
      <c r="O3" s="325"/>
      <c r="P3" s="325"/>
      <c r="Q3" s="325"/>
      <c r="R3" s="325"/>
      <c r="S3" s="325"/>
      <c r="T3" s="325"/>
      <c r="U3" s="325"/>
      <c r="V3" s="325"/>
      <c r="W3" s="325"/>
      <c r="X3" s="325"/>
      <c r="Y3" s="325"/>
      <c r="Z3" s="325"/>
      <c r="AA3" s="326"/>
      <c r="AB3" s="321" t="s">
        <v>404</v>
      </c>
      <c r="AC3" s="322"/>
      <c r="AD3" s="323"/>
    </row>
    <row r="4" spans="1:30" ht="21.75" customHeight="1" thickBot="1">
      <c r="A4" s="311"/>
      <c r="B4" s="327"/>
      <c r="C4" s="328"/>
      <c r="D4" s="328"/>
      <c r="E4" s="328"/>
      <c r="F4" s="328"/>
      <c r="G4" s="328"/>
      <c r="H4" s="328"/>
      <c r="I4" s="328"/>
      <c r="J4" s="328"/>
      <c r="K4" s="328"/>
      <c r="L4" s="328"/>
      <c r="M4" s="328"/>
      <c r="N4" s="328"/>
      <c r="O4" s="328"/>
      <c r="P4" s="328"/>
      <c r="Q4" s="328"/>
      <c r="R4" s="328"/>
      <c r="S4" s="328"/>
      <c r="T4" s="328"/>
      <c r="U4" s="328"/>
      <c r="V4" s="328"/>
      <c r="W4" s="328"/>
      <c r="X4" s="328"/>
      <c r="Y4" s="328"/>
      <c r="Z4" s="328"/>
      <c r="AA4" s="329"/>
      <c r="AB4" s="330" t="s">
        <v>176</v>
      </c>
      <c r="AC4" s="331"/>
      <c r="AD4" s="332"/>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288" t="s">
        <v>294</v>
      </c>
      <c r="B7" s="289"/>
      <c r="C7" s="294" t="s">
        <v>40</v>
      </c>
      <c r="D7" s="333" t="s">
        <v>71</v>
      </c>
      <c r="E7" s="339"/>
      <c r="F7" s="339"/>
      <c r="G7" s="339"/>
      <c r="H7" s="334"/>
      <c r="I7" s="342">
        <v>44627</v>
      </c>
      <c r="J7" s="343"/>
      <c r="K7" s="333" t="s">
        <v>67</v>
      </c>
      <c r="L7" s="334"/>
      <c r="M7" s="358" t="s">
        <v>70</v>
      </c>
      <c r="N7" s="359"/>
      <c r="O7" s="348"/>
      <c r="P7" s="349"/>
      <c r="Q7" s="56"/>
      <c r="R7" s="56"/>
      <c r="S7" s="56"/>
      <c r="T7" s="56"/>
      <c r="U7" s="56"/>
      <c r="V7" s="56"/>
      <c r="W7" s="56"/>
      <c r="X7" s="56"/>
      <c r="Y7" s="56"/>
      <c r="Z7" s="57"/>
      <c r="AA7" s="56"/>
      <c r="AB7" s="56"/>
      <c r="AC7" s="62"/>
      <c r="AD7" s="63"/>
    </row>
    <row r="8" spans="1:30" ht="15">
      <c r="A8" s="290"/>
      <c r="B8" s="291"/>
      <c r="C8" s="295"/>
      <c r="D8" s="335"/>
      <c r="E8" s="340"/>
      <c r="F8" s="340"/>
      <c r="G8" s="340"/>
      <c r="H8" s="336"/>
      <c r="I8" s="344"/>
      <c r="J8" s="345"/>
      <c r="K8" s="335"/>
      <c r="L8" s="336"/>
      <c r="M8" s="350" t="s">
        <v>68</v>
      </c>
      <c r="N8" s="351"/>
      <c r="O8" s="352"/>
      <c r="P8" s="353"/>
      <c r="Q8" s="56"/>
      <c r="R8" s="56"/>
      <c r="S8" s="56"/>
      <c r="T8" s="56"/>
      <c r="U8" s="56"/>
      <c r="V8" s="56"/>
      <c r="W8" s="56"/>
      <c r="X8" s="56"/>
      <c r="Y8" s="56"/>
      <c r="Z8" s="57"/>
      <c r="AA8" s="56"/>
      <c r="AB8" s="56"/>
      <c r="AC8" s="62"/>
      <c r="AD8" s="63"/>
    </row>
    <row r="9" spans="1:30" ht="15.75" thickBot="1">
      <c r="A9" s="292"/>
      <c r="B9" s="293"/>
      <c r="C9" s="296"/>
      <c r="D9" s="337"/>
      <c r="E9" s="341"/>
      <c r="F9" s="341"/>
      <c r="G9" s="341"/>
      <c r="H9" s="338"/>
      <c r="I9" s="346"/>
      <c r="J9" s="347"/>
      <c r="K9" s="337"/>
      <c r="L9" s="338"/>
      <c r="M9" s="354" t="s">
        <v>69</v>
      </c>
      <c r="N9" s="355"/>
      <c r="O9" s="356" t="s">
        <v>408</v>
      </c>
      <c r="P9" s="357"/>
      <c r="Q9" s="56"/>
      <c r="R9" s="56"/>
      <c r="S9" s="56"/>
      <c r="T9" s="56"/>
      <c r="U9" s="56"/>
      <c r="V9" s="56"/>
      <c r="W9" s="56"/>
      <c r="X9" s="56"/>
      <c r="Y9" s="56"/>
      <c r="Z9" s="57"/>
      <c r="AA9" s="56"/>
      <c r="AB9" s="56"/>
      <c r="AC9" s="62"/>
      <c r="AD9" s="63"/>
    </row>
    <row r="10" spans="1:30" s="188" customFormat="1" ht="15" customHeight="1" thickBot="1">
      <c r="A10" s="184"/>
      <c r="B10" s="185"/>
      <c r="C10" s="185"/>
      <c r="D10" s="67"/>
      <c r="E10" s="67"/>
      <c r="F10" s="67"/>
      <c r="G10" s="67"/>
      <c r="H10" s="67"/>
      <c r="I10" s="181"/>
      <c r="J10" s="181"/>
      <c r="K10" s="67"/>
      <c r="L10" s="67"/>
      <c r="M10" s="182"/>
      <c r="N10" s="182"/>
      <c r="O10" s="183"/>
      <c r="P10" s="183"/>
      <c r="Q10" s="185"/>
      <c r="R10" s="185"/>
      <c r="S10" s="185"/>
      <c r="T10" s="185"/>
      <c r="U10" s="185"/>
      <c r="V10" s="185"/>
      <c r="W10" s="185"/>
      <c r="X10" s="185"/>
      <c r="Y10" s="185"/>
      <c r="Z10" s="186"/>
      <c r="AA10" s="185"/>
      <c r="AB10" s="185"/>
      <c r="AC10" s="187"/>
      <c r="AD10" s="189"/>
    </row>
    <row r="11" spans="1:30" ht="15" customHeight="1">
      <c r="A11" s="333" t="s">
        <v>0</v>
      </c>
      <c r="B11" s="334"/>
      <c r="C11" s="297" t="s">
        <v>409</v>
      </c>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9"/>
    </row>
    <row r="12" spans="1:30" ht="15" customHeight="1">
      <c r="A12" s="335"/>
      <c r="B12" s="336"/>
      <c r="C12" s="300"/>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2"/>
    </row>
    <row r="13" spans="1:30" ht="15" customHeight="1" thickBot="1">
      <c r="A13" s="337"/>
      <c r="B13" s="338"/>
      <c r="C13" s="303"/>
      <c r="D13" s="304"/>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5"/>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70" t="s">
        <v>77</v>
      </c>
      <c r="B15" s="371"/>
      <c r="C15" s="270" t="s">
        <v>410</v>
      </c>
      <c r="D15" s="271"/>
      <c r="E15" s="271"/>
      <c r="F15" s="271"/>
      <c r="G15" s="271"/>
      <c r="H15" s="271"/>
      <c r="I15" s="271"/>
      <c r="J15" s="271"/>
      <c r="K15" s="272"/>
      <c r="L15" s="306" t="s">
        <v>73</v>
      </c>
      <c r="M15" s="307"/>
      <c r="N15" s="307"/>
      <c r="O15" s="307"/>
      <c r="P15" s="307"/>
      <c r="Q15" s="308"/>
      <c r="R15" s="385" t="s">
        <v>411</v>
      </c>
      <c r="S15" s="386"/>
      <c r="T15" s="386"/>
      <c r="U15" s="386"/>
      <c r="V15" s="386"/>
      <c r="W15" s="386"/>
      <c r="X15" s="387"/>
      <c r="Y15" s="306" t="s">
        <v>72</v>
      </c>
      <c r="Z15" s="308"/>
      <c r="AA15" s="366" t="s">
        <v>412</v>
      </c>
      <c r="AB15" s="367"/>
      <c r="AC15" s="367"/>
      <c r="AD15" s="368"/>
    </row>
    <row r="16" spans="1:30" ht="9" customHeight="1" thickBot="1">
      <c r="A16" s="61"/>
      <c r="B16" s="56"/>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75"/>
      <c r="AD16" s="76"/>
    </row>
    <row r="17" spans="1:30" s="78" customFormat="1" ht="37.5" customHeight="1" thickBot="1">
      <c r="A17" s="370" t="s">
        <v>79</v>
      </c>
      <c r="B17" s="371"/>
      <c r="C17" s="372" t="s">
        <v>430</v>
      </c>
      <c r="D17" s="373"/>
      <c r="E17" s="373"/>
      <c r="F17" s="373"/>
      <c r="G17" s="373"/>
      <c r="H17" s="373"/>
      <c r="I17" s="373"/>
      <c r="J17" s="373"/>
      <c r="K17" s="373"/>
      <c r="L17" s="373"/>
      <c r="M17" s="373"/>
      <c r="N17" s="373"/>
      <c r="O17" s="373"/>
      <c r="P17" s="373"/>
      <c r="Q17" s="374"/>
      <c r="R17" s="275" t="s">
        <v>378</v>
      </c>
      <c r="S17" s="276"/>
      <c r="T17" s="276"/>
      <c r="U17" s="276"/>
      <c r="V17" s="277"/>
      <c r="W17" s="388">
        <v>4</v>
      </c>
      <c r="X17" s="389"/>
      <c r="Y17" s="276" t="s">
        <v>15</v>
      </c>
      <c r="Z17" s="276"/>
      <c r="AA17" s="276"/>
      <c r="AB17" s="277"/>
      <c r="AC17" s="286">
        <v>0.15</v>
      </c>
      <c r="AD17" s="287"/>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275" t="s">
        <v>1</v>
      </c>
      <c r="B19" s="276"/>
      <c r="C19" s="276"/>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7"/>
      <c r="AE19" s="86"/>
      <c r="AF19" s="86"/>
    </row>
    <row r="20" spans="1:32" ht="31.5" customHeight="1" thickBot="1">
      <c r="A20" s="85"/>
      <c r="B20" s="62"/>
      <c r="C20" s="281" t="s">
        <v>380</v>
      </c>
      <c r="D20" s="282"/>
      <c r="E20" s="282"/>
      <c r="F20" s="282"/>
      <c r="G20" s="282"/>
      <c r="H20" s="282"/>
      <c r="I20" s="282"/>
      <c r="J20" s="282"/>
      <c r="K20" s="282"/>
      <c r="L20" s="282"/>
      <c r="M20" s="282"/>
      <c r="N20" s="282"/>
      <c r="O20" s="282"/>
      <c r="P20" s="283"/>
      <c r="Q20" s="278" t="s">
        <v>381</v>
      </c>
      <c r="R20" s="279"/>
      <c r="S20" s="279"/>
      <c r="T20" s="279"/>
      <c r="U20" s="279"/>
      <c r="V20" s="279"/>
      <c r="W20" s="279"/>
      <c r="X20" s="279"/>
      <c r="Y20" s="279"/>
      <c r="Z20" s="279"/>
      <c r="AA20" s="279"/>
      <c r="AB20" s="279"/>
      <c r="AC20" s="279"/>
      <c r="AD20" s="280"/>
      <c r="AE20" s="86"/>
      <c r="AF20" s="86"/>
    </row>
    <row r="21" spans="1:32" ht="31.5" customHeight="1" thickBot="1">
      <c r="A21" s="61"/>
      <c r="B21" s="56"/>
      <c r="C21" s="213" t="s">
        <v>39</v>
      </c>
      <c r="D21" s="214" t="s">
        <v>40</v>
      </c>
      <c r="E21" s="214" t="s">
        <v>41</v>
      </c>
      <c r="F21" s="214" t="s">
        <v>42</v>
      </c>
      <c r="G21" s="214" t="s">
        <v>43</v>
      </c>
      <c r="H21" s="214" t="s">
        <v>44</v>
      </c>
      <c r="I21" s="214" t="s">
        <v>45</v>
      </c>
      <c r="J21" s="214" t="s">
        <v>46</v>
      </c>
      <c r="K21" s="214" t="s">
        <v>47</v>
      </c>
      <c r="L21" s="214" t="s">
        <v>48</v>
      </c>
      <c r="M21" s="214" t="s">
        <v>49</v>
      </c>
      <c r="N21" s="214" t="s">
        <v>50</v>
      </c>
      <c r="O21" s="214" t="s">
        <v>8</v>
      </c>
      <c r="P21" s="215" t="s">
        <v>386</v>
      </c>
      <c r="Q21" s="213" t="s">
        <v>39</v>
      </c>
      <c r="R21" s="214" t="s">
        <v>40</v>
      </c>
      <c r="S21" s="214" t="s">
        <v>41</v>
      </c>
      <c r="T21" s="214" t="s">
        <v>42</v>
      </c>
      <c r="U21" s="214" t="s">
        <v>43</v>
      </c>
      <c r="V21" s="214" t="s">
        <v>44</v>
      </c>
      <c r="W21" s="214" t="s">
        <v>45</v>
      </c>
      <c r="X21" s="214" t="s">
        <v>46</v>
      </c>
      <c r="Y21" s="214" t="s">
        <v>47</v>
      </c>
      <c r="Z21" s="214" t="s">
        <v>48</v>
      </c>
      <c r="AA21" s="214" t="s">
        <v>49</v>
      </c>
      <c r="AB21" s="214" t="s">
        <v>50</v>
      </c>
      <c r="AC21" s="214" t="s">
        <v>8</v>
      </c>
      <c r="AD21" s="215" t="s">
        <v>386</v>
      </c>
      <c r="AE21" s="4"/>
      <c r="AF21" s="4"/>
    </row>
    <row r="22" spans="1:32" ht="31.5" customHeight="1">
      <c r="A22" s="284" t="s">
        <v>382</v>
      </c>
      <c r="B22" s="285"/>
      <c r="C22" s="196">
        <v>88022962</v>
      </c>
      <c r="D22" s="194"/>
      <c r="E22" s="194"/>
      <c r="F22" s="194"/>
      <c r="G22" s="194"/>
      <c r="H22" s="194"/>
      <c r="I22" s="194"/>
      <c r="J22" s="194"/>
      <c r="K22" s="194"/>
      <c r="L22" s="194"/>
      <c r="M22" s="194"/>
      <c r="N22" s="194"/>
      <c r="O22" s="194">
        <f>SUM(C22:N22)</f>
        <v>88022962</v>
      </c>
      <c r="P22" s="197"/>
      <c r="Q22" s="196">
        <v>1778183000</v>
      </c>
      <c r="R22" s="194">
        <v>869603</v>
      </c>
      <c r="S22" s="194">
        <v>0</v>
      </c>
      <c r="T22" s="194">
        <v>279807397</v>
      </c>
      <c r="U22" s="194">
        <v>0</v>
      </c>
      <c r="V22" s="194">
        <v>44314000</v>
      </c>
      <c r="W22" s="194">
        <v>0</v>
      </c>
      <c r="X22" s="194">
        <v>0</v>
      </c>
      <c r="Y22" s="194">
        <v>0</v>
      </c>
      <c r="Z22" s="194">
        <v>0</v>
      </c>
      <c r="AA22" s="194">
        <v>0</v>
      </c>
      <c r="AB22" s="194">
        <v>0</v>
      </c>
      <c r="AC22" s="194">
        <f>SUM(Q22:AB22)</f>
        <v>2103174000</v>
      </c>
      <c r="AD22" s="201"/>
      <c r="AE22" s="4"/>
      <c r="AF22" s="4"/>
    </row>
    <row r="23" spans="1:32" ht="31.5" customHeight="1">
      <c r="A23" s="273" t="s">
        <v>383</v>
      </c>
      <c r="B23" s="274"/>
      <c r="C23" s="191">
        <v>88022962</v>
      </c>
      <c r="D23" s="190"/>
      <c r="E23" s="190"/>
      <c r="F23" s="190"/>
      <c r="G23" s="190"/>
      <c r="H23" s="190"/>
      <c r="I23" s="190"/>
      <c r="J23" s="190"/>
      <c r="K23" s="190"/>
      <c r="L23" s="190"/>
      <c r="M23" s="190"/>
      <c r="N23" s="190"/>
      <c r="O23" s="190">
        <f>SUM(C23:N23)</f>
        <v>88022962</v>
      </c>
      <c r="P23" s="211">
        <f>_xlfn.IFERROR(O23/(SUMIF(C23:N23,"&gt;0",C22:N22))," ")</f>
        <v>1</v>
      </c>
      <c r="Q23" s="191">
        <v>1778183000</v>
      </c>
      <c r="R23" s="190">
        <v>0</v>
      </c>
      <c r="S23" s="190"/>
      <c r="T23" s="190"/>
      <c r="U23" s="190"/>
      <c r="V23" s="190"/>
      <c r="W23" s="190"/>
      <c r="X23" s="190"/>
      <c r="Y23" s="190"/>
      <c r="Z23" s="190"/>
      <c r="AA23" s="190"/>
      <c r="AB23" s="190"/>
      <c r="AC23" s="190">
        <f>SUM(Q23:AB23)</f>
        <v>1778183000</v>
      </c>
      <c r="AD23" s="199">
        <f>_xlfn.IFERROR(AC23/(SUMIF(Q23:AB23,"&gt;0",Q22:AB22))," ")</f>
        <v>1</v>
      </c>
      <c r="AE23" s="4"/>
      <c r="AF23" s="4"/>
    </row>
    <row r="24" spans="1:32" ht="31.5" customHeight="1">
      <c r="A24" s="273" t="s">
        <v>384</v>
      </c>
      <c r="B24" s="274"/>
      <c r="C24" s="191">
        <v>2231286</v>
      </c>
      <c r="D24" s="190">
        <v>42127070.75</v>
      </c>
      <c r="E24" s="190">
        <v>15841183.75</v>
      </c>
      <c r="F24" s="190">
        <v>14213523.75</v>
      </c>
      <c r="G24" s="190">
        <v>13609897.75</v>
      </c>
      <c r="H24" s="190">
        <v>0</v>
      </c>
      <c r="I24" s="190">
        <v>0</v>
      </c>
      <c r="J24" s="190">
        <v>0</v>
      </c>
      <c r="K24" s="190">
        <v>0</v>
      </c>
      <c r="L24" s="190">
        <v>0</v>
      </c>
      <c r="M24" s="190">
        <v>0</v>
      </c>
      <c r="N24" s="190">
        <v>0</v>
      </c>
      <c r="O24" s="190">
        <f>SUM(C24:N24)</f>
        <v>88022962</v>
      </c>
      <c r="P24" s="195"/>
      <c r="Q24" s="191">
        <v>0</v>
      </c>
      <c r="R24" s="190">
        <v>80826500</v>
      </c>
      <c r="S24" s="190">
        <v>162522603</v>
      </c>
      <c r="T24" s="190">
        <v>161653000</v>
      </c>
      <c r="U24" s="190">
        <v>313244000</v>
      </c>
      <c r="V24" s="190">
        <v>179853000</v>
      </c>
      <c r="W24" s="190">
        <v>224167000</v>
      </c>
      <c r="X24" s="190">
        <v>179853000</v>
      </c>
      <c r="Y24" s="190">
        <v>179853000</v>
      </c>
      <c r="Z24" s="190">
        <v>179853000</v>
      </c>
      <c r="AA24" s="190">
        <v>179853000</v>
      </c>
      <c r="AB24" s="190">
        <v>261495897</v>
      </c>
      <c r="AC24" s="190">
        <f>SUM(Q24:AB24)</f>
        <v>2103174000</v>
      </c>
      <c r="AD24" s="199"/>
      <c r="AE24" s="4"/>
      <c r="AF24" s="4"/>
    </row>
    <row r="25" spans="1:32" ht="31.5" customHeight="1" thickBot="1">
      <c r="A25" s="364" t="s">
        <v>385</v>
      </c>
      <c r="B25" s="365"/>
      <c r="C25" s="192">
        <v>14427406</v>
      </c>
      <c r="D25" s="193">
        <v>16593004</v>
      </c>
      <c r="E25" s="193"/>
      <c r="F25" s="193"/>
      <c r="G25" s="193"/>
      <c r="H25" s="193"/>
      <c r="I25" s="193"/>
      <c r="J25" s="193"/>
      <c r="K25" s="193"/>
      <c r="L25" s="193"/>
      <c r="M25" s="193"/>
      <c r="N25" s="193"/>
      <c r="O25" s="193">
        <f>SUM(C25:N25)</f>
        <v>31020410</v>
      </c>
      <c r="P25" s="198">
        <f>_xlfn.IFERROR(O25/(SUMIF(C25:N25,"&gt;0",C24:N24))," ")</f>
        <v>0.6993137769919757</v>
      </c>
      <c r="Q25" s="192">
        <v>0</v>
      </c>
      <c r="R25" s="193">
        <v>62015700</v>
      </c>
      <c r="S25" s="193"/>
      <c r="T25" s="193"/>
      <c r="U25" s="193"/>
      <c r="V25" s="193"/>
      <c r="W25" s="193"/>
      <c r="X25" s="193"/>
      <c r="Y25" s="193"/>
      <c r="Z25" s="193"/>
      <c r="AA25" s="193"/>
      <c r="AB25" s="193"/>
      <c r="AC25" s="193">
        <f>SUM(Q25:AB25)</f>
        <v>62015700</v>
      </c>
      <c r="AD25" s="200">
        <f>_xlfn.IFERROR(AC25/(SUMIF(Q25:AB25,"&gt;0",Q24:AB24))," ")</f>
        <v>0.7672693980315862</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9"/>
    </row>
    <row r="27" spans="1:30" ht="33.75" customHeight="1">
      <c r="A27" s="360" t="s">
        <v>76</v>
      </c>
      <c r="B27" s="361"/>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3"/>
    </row>
    <row r="28" spans="1:30" ht="15" customHeight="1">
      <c r="A28" s="375" t="s">
        <v>190</v>
      </c>
      <c r="B28" s="377" t="s">
        <v>6</v>
      </c>
      <c r="C28" s="378"/>
      <c r="D28" s="274" t="s">
        <v>402</v>
      </c>
      <c r="E28" s="381"/>
      <c r="F28" s="381"/>
      <c r="G28" s="381"/>
      <c r="H28" s="381"/>
      <c r="I28" s="381"/>
      <c r="J28" s="381"/>
      <c r="K28" s="381"/>
      <c r="L28" s="381"/>
      <c r="M28" s="381"/>
      <c r="N28" s="381"/>
      <c r="O28" s="382"/>
      <c r="P28" s="383" t="s">
        <v>8</v>
      </c>
      <c r="Q28" s="383" t="s">
        <v>84</v>
      </c>
      <c r="R28" s="383"/>
      <c r="S28" s="383"/>
      <c r="T28" s="383"/>
      <c r="U28" s="383"/>
      <c r="V28" s="383"/>
      <c r="W28" s="383"/>
      <c r="X28" s="383"/>
      <c r="Y28" s="383"/>
      <c r="Z28" s="383"/>
      <c r="AA28" s="383"/>
      <c r="AB28" s="383"/>
      <c r="AC28" s="383"/>
      <c r="AD28" s="384"/>
    </row>
    <row r="29" spans="1:30" ht="27" customHeight="1">
      <c r="A29" s="376"/>
      <c r="B29" s="379"/>
      <c r="C29" s="380"/>
      <c r="D29" s="212" t="s">
        <v>39</v>
      </c>
      <c r="E29" s="212" t="s">
        <v>40</v>
      </c>
      <c r="F29" s="212" t="s">
        <v>41</v>
      </c>
      <c r="G29" s="212" t="s">
        <v>42</v>
      </c>
      <c r="H29" s="212" t="s">
        <v>43</v>
      </c>
      <c r="I29" s="212" t="s">
        <v>44</v>
      </c>
      <c r="J29" s="212" t="s">
        <v>45</v>
      </c>
      <c r="K29" s="212" t="s">
        <v>46</v>
      </c>
      <c r="L29" s="212" t="s">
        <v>47</v>
      </c>
      <c r="M29" s="212" t="s">
        <v>48</v>
      </c>
      <c r="N29" s="212" t="s">
        <v>49</v>
      </c>
      <c r="O29" s="212" t="s">
        <v>50</v>
      </c>
      <c r="P29" s="382"/>
      <c r="Q29" s="383"/>
      <c r="R29" s="383"/>
      <c r="S29" s="383"/>
      <c r="T29" s="383"/>
      <c r="U29" s="383"/>
      <c r="V29" s="383"/>
      <c r="W29" s="383"/>
      <c r="X29" s="383"/>
      <c r="Y29" s="383"/>
      <c r="Z29" s="383"/>
      <c r="AA29" s="383"/>
      <c r="AB29" s="383"/>
      <c r="AC29" s="383"/>
      <c r="AD29" s="384"/>
    </row>
    <row r="30" spans="1:30" ht="42" customHeight="1" thickBot="1">
      <c r="A30" s="88" t="s">
        <v>430</v>
      </c>
      <c r="B30" s="390"/>
      <c r="C30" s="391"/>
      <c r="D30" s="92"/>
      <c r="E30" s="92"/>
      <c r="F30" s="92"/>
      <c r="G30" s="92"/>
      <c r="H30" s="92"/>
      <c r="I30" s="92"/>
      <c r="J30" s="92"/>
      <c r="K30" s="92"/>
      <c r="L30" s="92"/>
      <c r="M30" s="92"/>
      <c r="N30" s="92"/>
      <c r="O30" s="92"/>
      <c r="P30" s="89">
        <f>SUM(D30:O30)</f>
        <v>0</v>
      </c>
      <c r="Q30" s="392"/>
      <c r="R30" s="392"/>
      <c r="S30" s="392"/>
      <c r="T30" s="392"/>
      <c r="U30" s="392"/>
      <c r="V30" s="392"/>
      <c r="W30" s="392"/>
      <c r="X30" s="392"/>
      <c r="Y30" s="392"/>
      <c r="Z30" s="392"/>
      <c r="AA30" s="392"/>
      <c r="AB30" s="392"/>
      <c r="AC30" s="392"/>
      <c r="AD30" s="393"/>
    </row>
    <row r="31" spans="1:30" ht="45" customHeight="1">
      <c r="A31" s="394" t="s">
        <v>293</v>
      </c>
      <c r="B31" s="395"/>
      <c r="C31" s="395"/>
      <c r="D31" s="395"/>
      <c r="E31" s="395"/>
      <c r="F31" s="395"/>
      <c r="G31" s="395"/>
      <c r="H31" s="395"/>
      <c r="I31" s="395"/>
      <c r="J31" s="395"/>
      <c r="K31" s="395"/>
      <c r="L31" s="395"/>
      <c r="M31" s="395"/>
      <c r="N31" s="395"/>
      <c r="O31" s="395"/>
      <c r="P31" s="395"/>
      <c r="Q31" s="395"/>
      <c r="R31" s="395"/>
      <c r="S31" s="395"/>
      <c r="T31" s="395"/>
      <c r="U31" s="395"/>
      <c r="V31" s="395"/>
      <c r="W31" s="395"/>
      <c r="X31" s="395"/>
      <c r="Y31" s="395"/>
      <c r="Z31" s="395"/>
      <c r="AA31" s="395"/>
      <c r="AB31" s="395"/>
      <c r="AC31" s="395"/>
      <c r="AD31" s="396"/>
    </row>
    <row r="32" spans="1:41" ht="22.5" customHeight="1">
      <c r="A32" s="273" t="s">
        <v>191</v>
      </c>
      <c r="B32" s="383" t="s">
        <v>62</v>
      </c>
      <c r="C32" s="383" t="s">
        <v>6</v>
      </c>
      <c r="D32" s="383" t="s">
        <v>60</v>
      </c>
      <c r="E32" s="383"/>
      <c r="F32" s="383"/>
      <c r="G32" s="383"/>
      <c r="H32" s="383"/>
      <c r="I32" s="383"/>
      <c r="J32" s="383"/>
      <c r="K32" s="383"/>
      <c r="L32" s="383"/>
      <c r="M32" s="383"/>
      <c r="N32" s="383"/>
      <c r="O32" s="383"/>
      <c r="P32" s="383"/>
      <c r="Q32" s="383" t="s">
        <v>85</v>
      </c>
      <c r="R32" s="383"/>
      <c r="S32" s="383"/>
      <c r="T32" s="383"/>
      <c r="U32" s="383"/>
      <c r="V32" s="383"/>
      <c r="W32" s="383"/>
      <c r="X32" s="383"/>
      <c r="Y32" s="383"/>
      <c r="Z32" s="383"/>
      <c r="AA32" s="383"/>
      <c r="AB32" s="383"/>
      <c r="AC32" s="383"/>
      <c r="AD32" s="384"/>
      <c r="AG32" s="90"/>
      <c r="AH32" s="90"/>
      <c r="AI32" s="90"/>
      <c r="AJ32" s="90"/>
      <c r="AK32" s="90"/>
      <c r="AL32" s="90"/>
      <c r="AM32" s="90"/>
      <c r="AN32" s="90"/>
      <c r="AO32" s="90"/>
    </row>
    <row r="33" spans="1:41" ht="22.5" customHeight="1">
      <c r="A33" s="273"/>
      <c r="B33" s="383"/>
      <c r="C33" s="397"/>
      <c r="D33" s="212" t="s">
        <v>39</v>
      </c>
      <c r="E33" s="212" t="s">
        <v>40</v>
      </c>
      <c r="F33" s="212" t="s">
        <v>41</v>
      </c>
      <c r="G33" s="212" t="s">
        <v>42</v>
      </c>
      <c r="H33" s="212" t="s">
        <v>43</v>
      </c>
      <c r="I33" s="212" t="s">
        <v>44</v>
      </c>
      <c r="J33" s="212" t="s">
        <v>45</v>
      </c>
      <c r="K33" s="212" t="s">
        <v>46</v>
      </c>
      <c r="L33" s="212" t="s">
        <v>47</v>
      </c>
      <c r="M33" s="212" t="s">
        <v>48</v>
      </c>
      <c r="N33" s="212" t="s">
        <v>49</v>
      </c>
      <c r="O33" s="212" t="s">
        <v>50</v>
      </c>
      <c r="P33" s="212" t="s">
        <v>8</v>
      </c>
      <c r="Q33" s="379" t="s">
        <v>80</v>
      </c>
      <c r="R33" s="398"/>
      <c r="S33" s="398"/>
      <c r="T33" s="398"/>
      <c r="U33" s="398"/>
      <c r="V33" s="380"/>
      <c r="W33" s="379" t="s">
        <v>81</v>
      </c>
      <c r="X33" s="398"/>
      <c r="Y33" s="398"/>
      <c r="Z33" s="380"/>
      <c r="AA33" s="379" t="s">
        <v>82</v>
      </c>
      <c r="AB33" s="398"/>
      <c r="AC33" s="398"/>
      <c r="AD33" s="399"/>
      <c r="AG33" s="90"/>
      <c r="AH33" s="90"/>
      <c r="AI33" s="90"/>
      <c r="AJ33" s="90"/>
      <c r="AK33" s="90"/>
      <c r="AL33" s="90"/>
      <c r="AM33" s="90"/>
      <c r="AN33" s="90"/>
      <c r="AO33" s="90"/>
    </row>
    <row r="34" spans="1:41" ht="83.25" customHeight="1">
      <c r="A34" s="400" t="s">
        <v>430</v>
      </c>
      <c r="B34" s="402">
        <v>0.15</v>
      </c>
      <c r="C34" s="93" t="s">
        <v>9</v>
      </c>
      <c r="D34" s="218">
        <v>4</v>
      </c>
      <c r="E34" s="218">
        <v>4</v>
      </c>
      <c r="F34" s="218">
        <v>4</v>
      </c>
      <c r="G34" s="218">
        <v>4</v>
      </c>
      <c r="H34" s="218">
        <v>4</v>
      </c>
      <c r="I34" s="218">
        <v>4</v>
      </c>
      <c r="J34" s="218">
        <v>4</v>
      </c>
      <c r="K34" s="218">
        <v>4</v>
      </c>
      <c r="L34" s="218">
        <v>4</v>
      </c>
      <c r="M34" s="218">
        <v>4</v>
      </c>
      <c r="N34" s="218">
        <v>4</v>
      </c>
      <c r="O34" s="218">
        <v>4</v>
      </c>
      <c r="P34" s="218">
        <v>4</v>
      </c>
      <c r="Q34" s="537" t="s">
        <v>690</v>
      </c>
      <c r="R34" s="538"/>
      <c r="S34" s="538"/>
      <c r="T34" s="538"/>
      <c r="U34" s="538"/>
      <c r="V34" s="539"/>
      <c r="W34" s="537" t="s">
        <v>674</v>
      </c>
      <c r="X34" s="538"/>
      <c r="Y34" s="538"/>
      <c r="Z34" s="539"/>
      <c r="AA34" s="537" t="s">
        <v>675</v>
      </c>
      <c r="AB34" s="538"/>
      <c r="AC34" s="538"/>
      <c r="AD34" s="543"/>
      <c r="AG34" s="90"/>
      <c r="AH34" s="90"/>
      <c r="AI34" s="90"/>
      <c r="AJ34" s="90"/>
      <c r="AK34" s="90"/>
      <c r="AL34" s="90"/>
      <c r="AM34" s="90"/>
      <c r="AN34" s="90"/>
      <c r="AO34" s="90"/>
    </row>
    <row r="35" spans="1:41" ht="83.25" customHeight="1" thickBot="1">
      <c r="A35" s="401"/>
      <c r="B35" s="403"/>
      <c r="C35" s="94" t="s">
        <v>10</v>
      </c>
      <c r="D35" s="242">
        <v>4</v>
      </c>
      <c r="E35" s="242">
        <v>4</v>
      </c>
      <c r="F35" s="242"/>
      <c r="G35" s="251"/>
      <c r="H35" s="251"/>
      <c r="I35" s="251"/>
      <c r="J35" s="251"/>
      <c r="K35" s="251"/>
      <c r="L35" s="251"/>
      <c r="M35" s="251"/>
      <c r="N35" s="251"/>
      <c r="O35" s="251"/>
      <c r="P35" s="252">
        <v>4</v>
      </c>
      <c r="Q35" s="540"/>
      <c r="R35" s="541"/>
      <c r="S35" s="541"/>
      <c r="T35" s="541"/>
      <c r="U35" s="541"/>
      <c r="V35" s="542"/>
      <c r="W35" s="540"/>
      <c r="X35" s="541"/>
      <c r="Y35" s="541"/>
      <c r="Z35" s="542"/>
      <c r="AA35" s="540"/>
      <c r="AB35" s="541"/>
      <c r="AC35" s="541"/>
      <c r="AD35" s="544"/>
      <c r="AE35" s="50"/>
      <c r="AF35" s="97"/>
      <c r="AG35" s="90"/>
      <c r="AH35" s="90"/>
      <c r="AI35" s="90"/>
      <c r="AJ35" s="90"/>
      <c r="AK35" s="90"/>
      <c r="AL35" s="90"/>
      <c r="AM35" s="90"/>
      <c r="AN35" s="90"/>
      <c r="AO35" s="90"/>
    </row>
    <row r="36" spans="1:41" ht="25.5" customHeight="1">
      <c r="A36" s="284" t="s">
        <v>192</v>
      </c>
      <c r="B36" s="412" t="s">
        <v>61</v>
      </c>
      <c r="C36" s="414" t="s">
        <v>11</v>
      </c>
      <c r="D36" s="414"/>
      <c r="E36" s="414"/>
      <c r="F36" s="414"/>
      <c r="G36" s="414"/>
      <c r="H36" s="414"/>
      <c r="I36" s="414"/>
      <c r="J36" s="414"/>
      <c r="K36" s="414"/>
      <c r="L36" s="414"/>
      <c r="M36" s="414"/>
      <c r="N36" s="414"/>
      <c r="O36" s="414"/>
      <c r="P36" s="414"/>
      <c r="Q36" s="285" t="s">
        <v>78</v>
      </c>
      <c r="R36" s="415"/>
      <c r="S36" s="415"/>
      <c r="T36" s="415"/>
      <c r="U36" s="415"/>
      <c r="V36" s="415"/>
      <c r="W36" s="415"/>
      <c r="X36" s="415"/>
      <c r="Y36" s="415"/>
      <c r="Z36" s="415"/>
      <c r="AA36" s="415"/>
      <c r="AB36" s="415"/>
      <c r="AC36" s="415"/>
      <c r="AD36" s="416"/>
      <c r="AG36" s="90"/>
      <c r="AH36" s="90"/>
      <c r="AI36" s="90"/>
      <c r="AJ36" s="90"/>
      <c r="AK36" s="90"/>
      <c r="AL36" s="90"/>
      <c r="AM36" s="90"/>
      <c r="AN36" s="90"/>
      <c r="AO36" s="90"/>
    </row>
    <row r="37" spans="1:41" ht="25.5" customHeight="1">
      <c r="A37" s="273"/>
      <c r="B37" s="413"/>
      <c r="C37" s="212" t="s">
        <v>12</v>
      </c>
      <c r="D37" s="212" t="s">
        <v>36</v>
      </c>
      <c r="E37" s="212" t="s">
        <v>37</v>
      </c>
      <c r="F37" s="212" t="s">
        <v>38</v>
      </c>
      <c r="G37" s="212" t="s">
        <v>51</v>
      </c>
      <c r="H37" s="212" t="s">
        <v>52</v>
      </c>
      <c r="I37" s="212" t="s">
        <v>53</v>
      </c>
      <c r="J37" s="212" t="s">
        <v>54</v>
      </c>
      <c r="K37" s="212" t="s">
        <v>55</v>
      </c>
      <c r="L37" s="212" t="s">
        <v>56</v>
      </c>
      <c r="M37" s="212" t="s">
        <v>57</v>
      </c>
      <c r="N37" s="212" t="s">
        <v>58</v>
      </c>
      <c r="O37" s="212" t="s">
        <v>59</v>
      </c>
      <c r="P37" s="212" t="s">
        <v>63</v>
      </c>
      <c r="Q37" s="274" t="s">
        <v>83</v>
      </c>
      <c r="R37" s="381"/>
      <c r="S37" s="381"/>
      <c r="T37" s="381"/>
      <c r="U37" s="381"/>
      <c r="V37" s="381"/>
      <c r="W37" s="381"/>
      <c r="X37" s="381"/>
      <c r="Y37" s="381"/>
      <c r="Z37" s="381"/>
      <c r="AA37" s="381"/>
      <c r="AB37" s="381"/>
      <c r="AC37" s="381"/>
      <c r="AD37" s="417"/>
      <c r="AG37" s="98"/>
      <c r="AH37" s="98"/>
      <c r="AI37" s="98"/>
      <c r="AJ37" s="98"/>
      <c r="AK37" s="98"/>
      <c r="AL37" s="98"/>
      <c r="AM37" s="98"/>
      <c r="AN37" s="98"/>
      <c r="AO37" s="98"/>
    </row>
    <row r="38" spans="1:41" ht="72" customHeight="1">
      <c r="A38" s="440" t="s">
        <v>539</v>
      </c>
      <c r="B38" s="420">
        <v>0.03</v>
      </c>
      <c r="C38" s="93" t="s">
        <v>9</v>
      </c>
      <c r="D38" s="230">
        <v>0</v>
      </c>
      <c r="E38" s="230">
        <v>0.091</v>
      </c>
      <c r="F38" s="230">
        <v>0.091</v>
      </c>
      <c r="G38" s="230">
        <v>0.091</v>
      </c>
      <c r="H38" s="230">
        <v>0.091</v>
      </c>
      <c r="I38" s="230">
        <v>0.091</v>
      </c>
      <c r="J38" s="230">
        <v>0.091</v>
      </c>
      <c r="K38" s="230">
        <v>0.091</v>
      </c>
      <c r="L38" s="230">
        <v>0.091</v>
      </c>
      <c r="M38" s="230">
        <v>0.091</v>
      </c>
      <c r="N38" s="230">
        <v>0.091</v>
      </c>
      <c r="O38" s="230">
        <v>0.09</v>
      </c>
      <c r="P38" s="227">
        <f aca="true" t="shared" si="0" ref="P38:P45">SUM(D38:O38)</f>
        <v>0.9999999999999998</v>
      </c>
      <c r="Q38" s="545" t="s">
        <v>721</v>
      </c>
      <c r="R38" s="546"/>
      <c r="S38" s="546"/>
      <c r="T38" s="546"/>
      <c r="U38" s="546"/>
      <c r="V38" s="546"/>
      <c r="W38" s="546"/>
      <c r="X38" s="546"/>
      <c r="Y38" s="546"/>
      <c r="Z38" s="546"/>
      <c r="AA38" s="546"/>
      <c r="AB38" s="546"/>
      <c r="AC38" s="546"/>
      <c r="AD38" s="547"/>
      <c r="AE38" s="101"/>
      <c r="AG38" s="102"/>
      <c r="AH38" s="102"/>
      <c r="AI38" s="102"/>
      <c r="AJ38" s="102"/>
      <c r="AK38" s="102"/>
      <c r="AL38" s="102"/>
      <c r="AM38" s="102"/>
      <c r="AN38" s="102"/>
      <c r="AO38" s="102"/>
    </row>
    <row r="39" spans="1:32" ht="107.25" customHeight="1">
      <c r="A39" s="441"/>
      <c r="B39" s="421"/>
      <c r="C39" s="103" t="s">
        <v>10</v>
      </c>
      <c r="D39" s="234">
        <v>0</v>
      </c>
      <c r="E39" s="234">
        <v>0.091</v>
      </c>
      <c r="F39" s="234"/>
      <c r="G39" s="234"/>
      <c r="H39" s="234"/>
      <c r="I39" s="234"/>
      <c r="J39" s="234"/>
      <c r="K39" s="234"/>
      <c r="L39" s="234"/>
      <c r="M39" s="234"/>
      <c r="N39" s="234"/>
      <c r="O39" s="234"/>
      <c r="P39" s="235">
        <f t="shared" si="0"/>
        <v>0.091</v>
      </c>
      <c r="Q39" s="548"/>
      <c r="R39" s="549"/>
      <c r="S39" s="549"/>
      <c r="T39" s="549"/>
      <c r="U39" s="549"/>
      <c r="V39" s="549"/>
      <c r="W39" s="549"/>
      <c r="X39" s="549"/>
      <c r="Y39" s="549"/>
      <c r="Z39" s="549"/>
      <c r="AA39" s="549"/>
      <c r="AB39" s="549"/>
      <c r="AC39" s="549"/>
      <c r="AD39" s="550"/>
      <c r="AE39" s="101"/>
      <c r="AF39" s="97"/>
    </row>
    <row r="40" spans="1:31" ht="103.5" customHeight="1">
      <c r="A40" s="441" t="s">
        <v>594</v>
      </c>
      <c r="B40" s="430">
        <v>0.03</v>
      </c>
      <c r="C40" s="106" t="s">
        <v>9</v>
      </c>
      <c r="D40" s="233">
        <v>0.0833</v>
      </c>
      <c r="E40" s="233">
        <v>0.0833</v>
      </c>
      <c r="F40" s="233">
        <v>0.0833</v>
      </c>
      <c r="G40" s="233">
        <v>0.0833</v>
      </c>
      <c r="H40" s="233">
        <v>0.0833</v>
      </c>
      <c r="I40" s="233">
        <v>0.0833</v>
      </c>
      <c r="J40" s="233">
        <v>0.0833</v>
      </c>
      <c r="K40" s="233">
        <v>0.0833</v>
      </c>
      <c r="L40" s="233">
        <v>0.0834</v>
      </c>
      <c r="M40" s="233">
        <v>0.0834</v>
      </c>
      <c r="N40" s="233">
        <v>0.0834</v>
      </c>
      <c r="O40" s="233">
        <v>0.0834</v>
      </c>
      <c r="P40" s="105">
        <f t="shared" si="0"/>
        <v>1</v>
      </c>
      <c r="Q40" s="545" t="s">
        <v>672</v>
      </c>
      <c r="R40" s="552"/>
      <c r="S40" s="552"/>
      <c r="T40" s="552"/>
      <c r="U40" s="552"/>
      <c r="V40" s="552"/>
      <c r="W40" s="552"/>
      <c r="X40" s="552"/>
      <c r="Y40" s="552"/>
      <c r="Z40" s="552"/>
      <c r="AA40" s="552"/>
      <c r="AB40" s="552"/>
      <c r="AC40" s="552"/>
      <c r="AD40" s="553"/>
      <c r="AE40" s="101"/>
    </row>
    <row r="41" spans="1:31" ht="103.5" customHeight="1">
      <c r="A41" s="441"/>
      <c r="B41" s="421"/>
      <c r="C41" s="103" t="s">
        <v>10</v>
      </c>
      <c r="D41" s="234">
        <v>0.0833</v>
      </c>
      <c r="E41" s="234">
        <v>0.0833</v>
      </c>
      <c r="F41" s="234"/>
      <c r="G41" s="234"/>
      <c r="H41" s="234"/>
      <c r="I41" s="234"/>
      <c r="J41" s="234"/>
      <c r="K41" s="234"/>
      <c r="L41" s="253"/>
      <c r="M41" s="253"/>
      <c r="N41" s="253"/>
      <c r="O41" s="253"/>
      <c r="P41" s="235">
        <f t="shared" si="0"/>
        <v>0.1666</v>
      </c>
      <c r="Q41" s="557"/>
      <c r="R41" s="558"/>
      <c r="S41" s="558"/>
      <c r="T41" s="558"/>
      <c r="U41" s="558"/>
      <c r="V41" s="558"/>
      <c r="W41" s="558"/>
      <c r="X41" s="558"/>
      <c r="Y41" s="558"/>
      <c r="Z41" s="558"/>
      <c r="AA41" s="558"/>
      <c r="AB41" s="558"/>
      <c r="AC41" s="558"/>
      <c r="AD41" s="559"/>
      <c r="AE41" s="101"/>
    </row>
    <row r="42" spans="1:31" ht="73.5" customHeight="1">
      <c r="A42" s="428" t="s">
        <v>582</v>
      </c>
      <c r="B42" s="430">
        <v>0.03</v>
      </c>
      <c r="C42" s="106" t="s">
        <v>9</v>
      </c>
      <c r="D42" s="230">
        <v>0</v>
      </c>
      <c r="E42" s="230">
        <v>0.091</v>
      </c>
      <c r="F42" s="230">
        <v>0.091</v>
      </c>
      <c r="G42" s="230">
        <v>0.091</v>
      </c>
      <c r="H42" s="230">
        <v>0.091</v>
      </c>
      <c r="I42" s="230">
        <v>0.091</v>
      </c>
      <c r="J42" s="230">
        <v>0.091</v>
      </c>
      <c r="K42" s="230">
        <v>0.091</v>
      </c>
      <c r="L42" s="230">
        <v>0.091</v>
      </c>
      <c r="M42" s="230">
        <v>0.091</v>
      </c>
      <c r="N42" s="230">
        <v>0.091</v>
      </c>
      <c r="O42" s="230">
        <v>0.09</v>
      </c>
      <c r="P42" s="105">
        <f t="shared" si="0"/>
        <v>0.9999999999999998</v>
      </c>
      <c r="Q42" s="545" t="s">
        <v>658</v>
      </c>
      <c r="R42" s="552"/>
      <c r="S42" s="552"/>
      <c r="T42" s="552"/>
      <c r="U42" s="552"/>
      <c r="V42" s="552"/>
      <c r="W42" s="552"/>
      <c r="X42" s="552"/>
      <c r="Y42" s="552"/>
      <c r="Z42" s="552"/>
      <c r="AA42" s="552"/>
      <c r="AB42" s="552"/>
      <c r="AC42" s="552"/>
      <c r="AD42" s="553"/>
      <c r="AE42" s="101"/>
    </row>
    <row r="43" spans="1:31" ht="73.5" customHeight="1">
      <c r="A43" s="418"/>
      <c r="B43" s="421"/>
      <c r="C43" s="103" t="s">
        <v>10</v>
      </c>
      <c r="D43" s="234">
        <v>0</v>
      </c>
      <c r="E43" s="234">
        <v>0.091</v>
      </c>
      <c r="F43" s="234"/>
      <c r="G43" s="234"/>
      <c r="H43" s="234"/>
      <c r="I43" s="234"/>
      <c r="J43" s="234"/>
      <c r="K43" s="234"/>
      <c r="L43" s="253"/>
      <c r="M43" s="253"/>
      <c r="N43" s="253"/>
      <c r="O43" s="253"/>
      <c r="P43" s="235">
        <f t="shared" si="0"/>
        <v>0.091</v>
      </c>
      <c r="Q43" s="557"/>
      <c r="R43" s="558"/>
      <c r="S43" s="558"/>
      <c r="T43" s="558"/>
      <c r="U43" s="558"/>
      <c r="V43" s="558"/>
      <c r="W43" s="558"/>
      <c r="X43" s="558"/>
      <c r="Y43" s="558"/>
      <c r="Z43" s="558"/>
      <c r="AA43" s="558"/>
      <c r="AB43" s="558"/>
      <c r="AC43" s="558"/>
      <c r="AD43" s="559"/>
      <c r="AE43" s="101"/>
    </row>
    <row r="44" spans="1:31" ht="45" customHeight="1">
      <c r="A44" s="480" t="s">
        <v>540</v>
      </c>
      <c r="B44" s="430">
        <v>0.06</v>
      </c>
      <c r="C44" s="106" t="s">
        <v>9</v>
      </c>
      <c r="D44" s="233">
        <v>0.0833</v>
      </c>
      <c r="E44" s="233">
        <v>0.0833</v>
      </c>
      <c r="F44" s="233">
        <v>0.0833</v>
      </c>
      <c r="G44" s="233">
        <v>0.0833</v>
      </c>
      <c r="H44" s="233">
        <v>0.0833</v>
      </c>
      <c r="I44" s="233">
        <v>0.0833</v>
      </c>
      <c r="J44" s="233">
        <v>0.0833</v>
      </c>
      <c r="K44" s="233">
        <v>0.0833</v>
      </c>
      <c r="L44" s="233">
        <v>0.0834</v>
      </c>
      <c r="M44" s="233">
        <v>0.0834</v>
      </c>
      <c r="N44" s="233">
        <v>0.0834</v>
      </c>
      <c r="O44" s="233">
        <v>0.0834</v>
      </c>
      <c r="P44" s="105">
        <f t="shared" si="0"/>
        <v>1</v>
      </c>
      <c r="Q44" s="545" t="s">
        <v>680</v>
      </c>
      <c r="R44" s="552"/>
      <c r="S44" s="552"/>
      <c r="T44" s="552"/>
      <c r="U44" s="552"/>
      <c r="V44" s="552"/>
      <c r="W44" s="552"/>
      <c r="X44" s="552"/>
      <c r="Y44" s="552"/>
      <c r="Z44" s="552"/>
      <c r="AA44" s="552"/>
      <c r="AB44" s="552"/>
      <c r="AC44" s="552"/>
      <c r="AD44" s="553"/>
      <c r="AE44" s="101"/>
    </row>
    <row r="45" spans="1:31" ht="45" customHeight="1" thickBot="1">
      <c r="A45" s="551"/>
      <c r="B45" s="431"/>
      <c r="C45" s="94" t="s">
        <v>10</v>
      </c>
      <c r="D45" s="245">
        <v>0.0833</v>
      </c>
      <c r="E45" s="245">
        <v>0.0833</v>
      </c>
      <c r="F45" s="245"/>
      <c r="G45" s="245"/>
      <c r="H45" s="245"/>
      <c r="I45" s="245"/>
      <c r="J45" s="245"/>
      <c r="K45" s="245"/>
      <c r="L45" s="247"/>
      <c r="M45" s="247"/>
      <c r="N45" s="247"/>
      <c r="O45" s="247"/>
      <c r="P45" s="236">
        <f t="shared" si="0"/>
        <v>0.1666</v>
      </c>
      <c r="Q45" s="554"/>
      <c r="R45" s="555"/>
      <c r="S45" s="555"/>
      <c r="T45" s="555"/>
      <c r="U45" s="555"/>
      <c r="V45" s="555"/>
      <c r="W45" s="555"/>
      <c r="X45" s="555"/>
      <c r="Y45" s="555"/>
      <c r="Z45" s="555"/>
      <c r="AA45" s="555"/>
      <c r="AB45" s="555"/>
      <c r="AC45" s="555"/>
      <c r="AD45" s="556"/>
      <c r="AE45" s="101"/>
    </row>
  </sheetData>
  <sheetProtection/>
  <mergeCells count="80">
    <mergeCell ref="A44:A45"/>
    <mergeCell ref="B44:B45"/>
    <mergeCell ref="Q44:AD45"/>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Q34 W34 AA34 Q38:AD45">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16" r:id="rId4"/>
  <drawing r:id="rId3"/>
  <legacyDrawing r:id="rId2"/>
</worksheet>
</file>

<file path=xl/worksheets/sheet7.xml><?xml version="1.0" encoding="utf-8"?>
<worksheet xmlns="http://schemas.openxmlformats.org/spreadsheetml/2006/main" xmlns:r="http://schemas.openxmlformats.org/officeDocument/2006/relationships">
  <sheetPr>
    <tabColor theme="7" tint="0.39998000860214233"/>
    <pageSetUpPr fitToPage="1"/>
  </sheetPr>
  <dimension ref="A1:AO45"/>
  <sheetViews>
    <sheetView showGridLines="0" zoomScale="60" zoomScaleNormal="60" workbookViewId="0" topLeftCell="A1">
      <selection activeCell="A7" sqref="A7:B9"/>
    </sheetView>
  </sheetViews>
  <sheetFormatPr defaultColWidth="8.8515625" defaultRowHeight="15"/>
  <cols>
    <col min="1" max="1" width="38.421875" style="52" customWidth="1"/>
    <col min="2" max="2" width="15.421875" style="52" customWidth="1"/>
    <col min="3" max="14" width="20.7109375" style="52" customWidth="1"/>
    <col min="15" max="15" width="20.140625" style="52" customWidth="1"/>
    <col min="16" max="16" width="18.140625" style="52" customWidth="1"/>
    <col min="17" max="17" width="21.7109375" style="52" customWidth="1"/>
    <col min="18"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8.8515625" style="52" customWidth="1"/>
    <col min="41" max="41" width="18.421875" style="52" bestFit="1" customWidth="1"/>
    <col min="42" max="42" width="16.140625" style="52" customWidth="1"/>
    <col min="43" max="16384" width="8.8515625" style="52" customWidth="1"/>
  </cols>
  <sheetData>
    <row r="1" spans="1:30" ht="32.25" customHeight="1">
      <c r="A1" s="309"/>
      <c r="B1" s="312" t="s">
        <v>16</v>
      </c>
      <c r="C1" s="313"/>
      <c r="D1" s="313"/>
      <c r="E1" s="313"/>
      <c r="F1" s="313"/>
      <c r="G1" s="313"/>
      <c r="H1" s="313"/>
      <c r="I1" s="313"/>
      <c r="J1" s="313"/>
      <c r="K1" s="313"/>
      <c r="L1" s="313"/>
      <c r="M1" s="313"/>
      <c r="N1" s="313"/>
      <c r="O1" s="313"/>
      <c r="P1" s="313"/>
      <c r="Q1" s="313"/>
      <c r="R1" s="313"/>
      <c r="S1" s="313"/>
      <c r="T1" s="313"/>
      <c r="U1" s="313"/>
      <c r="V1" s="313"/>
      <c r="W1" s="313"/>
      <c r="X1" s="313"/>
      <c r="Y1" s="313"/>
      <c r="Z1" s="313"/>
      <c r="AA1" s="314"/>
      <c r="AB1" s="315" t="s">
        <v>18</v>
      </c>
      <c r="AC1" s="316"/>
      <c r="AD1" s="317"/>
    </row>
    <row r="2" spans="1:30" ht="30.75" customHeight="1">
      <c r="A2" s="310"/>
      <c r="B2" s="318" t="s">
        <v>17</v>
      </c>
      <c r="C2" s="319"/>
      <c r="D2" s="319"/>
      <c r="E2" s="319"/>
      <c r="F2" s="319"/>
      <c r="G2" s="319"/>
      <c r="H2" s="319"/>
      <c r="I2" s="319"/>
      <c r="J2" s="319"/>
      <c r="K2" s="319"/>
      <c r="L2" s="319"/>
      <c r="M2" s="319"/>
      <c r="N2" s="319"/>
      <c r="O2" s="319"/>
      <c r="P2" s="319"/>
      <c r="Q2" s="319"/>
      <c r="R2" s="319"/>
      <c r="S2" s="319"/>
      <c r="T2" s="319"/>
      <c r="U2" s="319"/>
      <c r="V2" s="319"/>
      <c r="W2" s="319"/>
      <c r="X2" s="319"/>
      <c r="Y2" s="319"/>
      <c r="Z2" s="319"/>
      <c r="AA2" s="320"/>
      <c r="AB2" s="321" t="s">
        <v>405</v>
      </c>
      <c r="AC2" s="322"/>
      <c r="AD2" s="323"/>
    </row>
    <row r="3" spans="1:30" ht="24" customHeight="1">
      <c r="A3" s="310"/>
      <c r="B3" s="324" t="s">
        <v>296</v>
      </c>
      <c r="C3" s="325"/>
      <c r="D3" s="325"/>
      <c r="E3" s="325"/>
      <c r="F3" s="325"/>
      <c r="G3" s="325"/>
      <c r="H3" s="325"/>
      <c r="I3" s="325"/>
      <c r="J3" s="325"/>
      <c r="K3" s="325"/>
      <c r="L3" s="325"/>
      <c r="M3" s="325"/>
      <c r="N3" s="325"/>
      <c r="O3" s="325"/>
      <c r="P3" s="325"/>
      <c r="Q3" s="325"/>
      <c r="R3" s="325"/>
      <c r="S3" s="325"/>
      <c r="T3" s="325"/>
      <c r="U3" s="325"/>
      <c r="V3" s="325"/>
      <c r="W3" s="325"/>
      <c r="X3" s="325"/>
      <c r="Y3" s="325"/>
      <c r="Z3" s="325"/>
      <c r="AA3" s="326"/>
      <c r="AB3" s="321" t="s">
        <v>404</v>
      </c>
      <c r="AC3" s="322"/>
      <c r="AD3" s="323"/>
    </row>
    <row r="4" spans="1:30" ht="21.75" customHeight="1" thickBot="1">
      <c r="A4" s="311"/>
      <c r="B4" s="327"/>
      <c r="C4" s="328"/>
      <c r="D4" s="328"/>
      <c r="E4" s="328"/>
      <c r="F4" s="328"/>
      <c r="G4" s="328"/>
      <c r="H4" s="328"/>
      <c r="I4" s="328"/>
      <c r="J4" s="328"/>
      <c r="K4" s="328"/>
      <c r="L4" s="328"/>
      <c r="M4" s="328"/>
      <c r="N4" s="328"/>
      <c r="O4" s="328"/>
      <c r="P4" s="328"/>
      <c r="Q4" s="328"/>
      <c r="R4" s="328"/>
      <c r="S4" s="328"/>
      <c r="T4" s="328"/>
      <c r="U4" s="328"/>
      <c r="V4" s="328"/>
      <c r="W4" s="328"/>
      <c r="X4" s="328"/>
      <c r="Y4" s="328"/>
      <c r="Z4" s="328"/>
      <c r="AA4" s="329"/>
      <c r="AB4" s="330" t="s">
        <v>176</v>
      </c>
      <c r="AC4" s="331"/>
      <c r="AD4" s="332"/>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288" t="s">
        <v>294</v>
      </c>
      <c r="B7" s="289"/>
      <c r="C7" s="294" t="s">
        <v>40</v>
      </c>
      <c r="D7" s="333" t="s">
        <v>71</v>
      </c>
      <c r="E7" s="339"/>
      <c r="F7" s="339"/>
      <c r="G7" s="339"/>
      <c r="H7" s="334"/>
      <c r="I7" s="342">
        <v>44627</v>
      </c>
      <c r="J7" s="343"/>
      <c r="K7" s="333" t="s">
        <v>67</v>
      </c>
      <c r="L7" s="334"/>
      <c r="M7" s="358" t="s">
        <v>70</v>
      </c>
      <c r="N7" s="359"/>
      <c r="O7" s="348"/>
      <c r="P7" s="349"/>
      <c r="Q7" s="56"/>
      <c r="R7" s="56"/>
      <c r="S7" s="56"/>
      <c r="T7" s="56"/>
      <c r="U7" s="56"/>
      <c r="V7" s="56"/>
      <c r="W7" s="56"/>
      <c r="X7" s="56"/>
      <c r="Y7" s="56"/>
      <c r="Z7" s="57"/>
      <c r="AA7" s="56"/>
      <c r="AB7" s="56"/>
      <c r="AC7" s="62"/>
      <c r="AD7" s="63"/>
    </row>
    <row r="8" spans="1:30" ht="15">
      <c r="A8" s="290"/>
      <c r="B8" s="291"/>
      <c r="C8" s="295"/>
      <c r="D8" s="335"/>
      <c r="E8" s="340"/>
      <c r="F8" s="340"/>
      <c r="G8" s="340"/>
      <c r="H8" s="336"/>
      <c r="I8" s="344"/>
      <c r="J8" s="345"/>
      <c r="K8" s="335"/>
      <c r="L8" s="336"/>
      <c r="M8" s="350" t="s">
        <v>68</v>
      </c>
      <c r="N8" s="351"/>
      <c r="O8" s="352"/>
      <c r="P8" s="353"/>
      <c r="Q8" s="56"/>
      <c r="R8" s="56"/>
      <c r="S8" s="56"/>
      <c r="T8" s="56"/>
      <c r="U8" s="56"/>
      <c r="V8" s="56"/>
      <c r="W8" s="56"/>
      <c r="X8" s="56"/>
      <c r="Y8" s="56"/>
      <c r="Z8" s="57"/>
      <c r="AA8" s="56"/>
      <c r="AB8" s="56"/>
      <c r="AC8" s="62"/>
      <c r="AD8" s="63"/>
    </row>
    <row r="9" spans="1:30" ht="15.75" thickBot="1">
      <c r="A9" s="292"/>
      <c r="B9" s="293"/>
      <c r="C9" s="296"/>
      <c r="D9" s="337"/>
      <c r="E9" s="341"/>
      <c r="F9" s="341"/>
      <c r="G9" s="341"/>
      <c r="H9" s="338"/>
      <c r="I9" s="346"/>
      <c r="J9" s="347"/>
      <c r="K9" s="337"/>
      <c r="L9" s="338"/>
      <c r="M9" s="354" t="s">
        <v>69</v>
      </c>
      <c r="N9" s="355"/>
      <c r="O9" s="356" t="s">
        <v>408</v>
      </c>
      <c r="P9" s="357"/>
      <c r="Q9" s="56"/>
      <c r="R9" s="56"/>
      <c r="S9" s="56"/>
      <c r="T9" s="56"/>
      <c r="U9" s="56"/>
      <c r="V9" s="56"/>
      <c r="W9" s="56"/>
      <c r="X9" s="56"/>
      <c r="Y9" s="56"/>
      <c r="Z9" s="57"/>
      <c r="AA9" s="56"/>
      <c r="AB9" s="56"/>
      <c r="AC9" s="62"/>
      <c r="AD9" s="63"/>
    </row>
    <row r="10" spans="1:30" s="188" customFormat="1" ht="15" customHeight="1" thickBot="1">
      <c r="A10" s="184"/>
      <c r="B10" s="185"/>
      <c r="C10" s="185"/>
      <c r="D10" s="67"/>
      <c r="E10" s="67"/>
      <c r="F10" s="67"/>
      <c r="G10" s="67"/>
      <c r="H10" s="67"/>
      <c r="I10" s="181"/>
      <c r="J10" s="181"/>
      <c r="K10" s="67"/>
      <c r="L10" s="67"/>
      <c r="M10" s="182"/>
      <c r="N10" s="182"/>
      <c r="O10" s="183"/>
      <c r="P10" s="183"/>
      <c r="Q10" s="185"/>
      <c r="R10" s="185"/>
      <c r="S10" s="185"/>
      <c r="T10" s="185"/>
      <c r="U10" s="185"/>
      <c r="V10" s="185"/>
      <c r="W10" s="185"/>
      <c r="X10" s="185"/>
      <c r="Y10" s="185"/>
      <c r="Z10" s="186"/>
      <c r="AA10" s="185"/>
      <c r="AB10" s="185"/>
      <c r="AC10" s="187"/>
      <c r="AD10" s="189"/>
    </row>
    <row r="11" spans="1:30" ht="15" customHeight="1">
      <c r="A11" s="333" t="s">
        <v>0</v>
      </c>
      <c r="B11" s="334"/>
      <c r="C11" s="297" t="s">
        <v>409</v>
      </c>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9"/>
    </row>
    <row r="12" spans="1:30" ht="15" customHeight="1">
      <c r="A12" s="335"/>
      <c r="B12" s="336"/>
      <c r="C12" s="300"/>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2"/>
    </row>
    <row r="13" spans="1:30" ht="15" customHeight="1" thickBot="1">
      <c r="A13" s="337"/>
      <c r="B13" s="338"/>
      <c r="C13" s="303"/>
      <c r="D13" s="304"/>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5"/>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70" t="s">
        <v>77</v>
      </c>
      <c r="B15" s="371"/>
      <c r="C15" s="270" t="s">
        <v>410</v>
      </c>
      <c r="D15" s="271"/>
      <c r="E15" s="271"/>
      <c r="F15" s="271"/>
      <c r="G15" s="271"/>
      <c r="H15" s="271"/>
      <c r="I15" s="271"/>
      <c r="J15" s="271"/>
      <c r="K15" s="272"/>
      <c r="L15" s="306" t="s">
        <v>73</v>
      </c>
      <c r="M15" s="307"/>
      <c r="N15" s="307"/>
      <c r="O15" s="307"/>
      <c r="P15" s="307"/>
      <c r="Q15" s="308"/>
      <c r="R15" s="385" t="s">
        <v>411</v>
      </c>
      <c r="S15" s="386"/>
      <c r="T15" s="386"/>
      <c r="U15" s="386"/>
      <c r="V15" s="386"/>
      <c r="W15" s="386"/>
      <c r="X15" s="387"/>
      <c r="Y15" s="306" t="s">
        <v>72</v>
      </c>
      <c r="Z15" s="308"/>
      <c r="AA15" s="366" t="s">
        <v>412</v>
      </c>
      <c r="AB15" s="367"/>
      <c r="AC15" s="367"/>
      <c r="AD15" s="368"/>
    </row>
    <row r="16" spans="1:30" ht="9" customHeight="1" thickBot="1">
      <c r="A16" s="61"/>
      <c r="B16" s="56"/>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75"/>
      <c r="AD16" s="76"/>
    </row>
    <row r="17" spans="1:30" s="78" customFormat="1" ht="37.5" customHeight="1" thickBot="1">
      <c r="A17" s="370" t="s">
        <v>79</v>
      </c>
      <c r="B17" s="371"/>
      <c r="C17" s="372" t="s">
        <v>431</v>
      </c>
      <c r="D17" s="373"/>
      <c r="E17" s="373"/>
      <c r="F17" s="373"/>
      <c r="G17" s="373"/>
      <c r="H17" s="373"/>
      <c r="I17" s="373"/>
      <c r="J17" s="373"/>
      <c r="K17" s="373"/>
      <c r="L17" s="373"/>
      <c r="M17" s="373"/>
      <c r="N17" s="373"/>
      <c r="O17" s="373"/>
      <c r="P17" s="373"/>
      <c r="Q17" s="374"/>
      <c r="R17" s="275" t="s">
        <v>378</v>
      </c>
      <c r="S17" s="276"/>
      <c r="T17" s="276"/>
      <c r="U17" s="276"/>
      <c r="V17" s="277"/>
      <c r="W17" s="388">
        <v>1</v>
      </c>
      <c r="X17" s="389"/>
      <c r="Y17" s="276" t="s">
        <v>15</v>
      </c>
      <c r="Z17" s="276"/>
      <c r="AA17" s="276"/>
      <c r="AB17" s="277"/>
      <c r="AC17" s="286">
        <v>0.1</v>
      </c>
      <c r="AD17" s="287"/>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275" t="s">
        <v>1</v>
      </c>
      <c r="B19" s="276"/>
      <c r="C19" s="276"/>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7"/>
      <c r="AE19" s="86"/>
      <c r="AF19" s="86"/>
    </row>
    <row r="20" spans="1:32" ht="31.5" customHeight="1" thickBot="1">
      <c r="A20" s="85"/>
      <c r="B20" s="62"/>
      <c r="C20" s="281" t="s">
        <v>380</v>
      </c>
      <c r="D20" s="282"/>
      <c r="E20" s="282"/>
      <c r="F20" s="282"/>
      <c r="G20" s="282"/>
      <c r="H20" s="282"/>
      <c r="I20" s="282"/>
      <c r="J20" s="282"/>
      <c r="K20" s="282"/>
      <c r="L20" s="282"/>
      <c r="M20" s="282"/>
      <c r="N20" s="282"/>
      <c r="O20" s="282"/>
      <c r="P20" s="283"/>
      <c r="Q20" s="278" t="s">
        <v>381</v>
      </c>
      <c r="R20" s="279"/>
      <c r="S20" s="279"/>
      <c r="T20" s="279"/>
      <c r="U20" s="279"/>
      <c r="V20" s="279"/>
      <c r="W20" s="279"/>
      <c r="X20" s="279"/>
      <c r="Y20" s="279"/>
      <c r="Z20" s="279"/>
      <c r="AA20" s="279"/>
      <c r="AB20" s="279"/>
      <c r="AC20" s="279"/>
      <c r="AD20" s="280"/>
      <c r="AE20" s="86"/>
      <c r="AF20" s="86"/>
    </row>
    <row r="21" spans="1:32" ht="31.5" customHeight="1" thickBot="1">
      <c r="A21" s="61"/>
      <c r="B21" s="56"/>
      <c r="C21" s="213" t="s">
        <v>39</v>
      </c>
      <c r="D21" s="214" t="s">
        <v>40</v>
      </c>
      <c r="E21" s="214" t="s">
        <v>41</v>
      </c>
      <c r="F21" s="214" t="s">
        <v>42</v>
      </c>
      <c r="G21" s="214" t="s">
        <v>43</v>
      </c>
      <c r="H21" s="214" t="s">
        <v>44</v>
      </c>
      <c r="I21" s="214" t="s">
        <v>45</v>
      </c>
      <c r="J21" s="214" t="s">
        <v>46</v>
      </c>
      <c r="K21" s="214" t="s">
        <v>47</v>
      </c>
      <c r="L21" s="214" t="s">
        <v>48</v>
      </c>
      <c r="M21" s="214" t="s">
        <v>49</v>
      </c>
      <c r="N21" s="214" t="s">
        <v>50</v>
      </c>
      <c r="O21" s="214" t="s">
        <v>8</v>
      </c>
      <c r="P21" s="215" t="s">
        <v>386</v>
      </c>
      <c r="Q21" s="213" t="s">
        <v>39</v>
      </c>
      <c r="R21" s="214" t="s">
        <v>40</v>
      </c>
      <c r="S21" s="214" t="s">
        <v>41</v>
      </c>
      <c r="T21" s="214" t="s">
        <v>42</v>
      </c>
      <c r="U21" s="214" t="s">
        <v>43</v>
      </c>
      <c r="V21" s="214" t="s">
        <v>44</v>
      </c>
      <c r="W21" s="214" t="s">
        <v>45</v>
      </c>
      <c r="X21" s="214" t="s">
        <v>46</v>
      </c>
      <c r="Y21" s="214" t="s">
        <v>47</v>
      </c>
      <c r="Z21" s="214" t="s">
        <v>48</v>
      </c>
      <c r="AA21" s="214" t="s">
        <v>49</v>
      </c>
      <c r="AB21" s="214" t="s">
        <v>50</v>
      </c>
      <c r="AC21" s="214" t="s">
        <v>8</v>
      </c>
      <c r="AD21" s="215" t="s">
        <v>386</v>
      </c>
      <c r="AE21" s="4"/>
      <c r="AF21" s="4"/>
    </row>
    <row r="22" spans="1:32" ht="31.5" customHeight="1">
      <c r="A22" s="284" t="s">
        <v>382</v>
      </c>
      <c r="B22" s="285"/>
      <c r="C22" s="196">
        <v>263258366</v>
      </c>
      <c r="D22" s="194"/>
      <c r="E22" s="194"/>
      <c r="F22" s="194"/>
      <c r="G22" s="194"/>
      <c r="H22" s="194"/>
      <c r="I22" s="194"/>
      <c r="J22" s="194"/>
      <c r="K22" s="194"/>
      <c r="L22" s="194"/>
      <c r="M22" s="194"/>
      <c r="N22" s="194"/>
      <c r="O22" s="194">
        <f>SUM(C22:N22)</f>
        <v>263258366</v>
      </c>
      <c r="P22" s="197"/>
      <c r="Q22" s="196">
        <v>2830586000</v>
      </c>
      <c r="R22" s="194">
        <v>0</v>
      </c>
      <c r="S22" s="194">
        <v>410000000</v>
      </c>
      <c r="T22" s="194">
        <v>0</v>
      </c>
      <c r="U22" s="194">
        <v>0</v>
      </c>
      <c r="V22" s="194">
        <v>0</v>
      </c>
      <c r="W22" s="194">
        <v>0</v>
      </c>
      <c r="X22" s="194">
        <v>0</v>
      </c>
      <c r="Y22" s="194">
        <v>0</v>
      </c>
      <c r="Z22" s="194">
        <v>0</v>
      </c>
      <c r="AA22" s="194">
        <v>0</v>
      </c>
      <c r="AB22" s="194">
        <v>0</v>
      </c>
      <c r="AC22" s="194">
        <f>SUM(Q22:AB22)</f>
        <v>3240586000</v>
      </c>
      <c r="AD22" s="201"/>
      <c r="AE22" s="4"/>
      <c r="AF22" s="4"/>
    </row>
    <row r="23" spans="1:32" ht="31.5" customHeight="1">
      <c r="A23" s="273" t="s">
        <v>383</v>
      </c>
      <c r="B23" s="274"/>
      <c r="C23" s="191">
        <v>263258366</v>
      </c>
      <c r="D23" s="190"/>
      <c r="E23" s="190"/>
      <c r="F23" s="190"/>
      <c r="G23" s="190"/>
      <c r="H23" s="190"/>
      <c r="I23" s="190"/>
      <c r="J23" s="190"/>
      <c r="K23" s="190"/>
      <c r="L23" s="190"/>
      <c r="M23" s="190"/>
      <c r="N23" s="190"/>
      <c r="O23" s="190">
        <f>SUM(C23:N23)</f>
        <v>263258366</v>
      </c>
      <c r="P23" s="211">
        <f>_xlfn.IFERROR(O23/(SUMIF(C23:N23,"&gt;0",C22:N22))," ")</f>
        <v>1</v>
      </c>
      <c r="Q23" s="191">
        <v>2830586000</v>
      </c>
      <c r="R23" s="190">
        <v>0</v>
      </c>
      <c r="S23" s="190"/>
      <c r="T23" s="190"/>
      <c r="U23" s="190"/>
      <c r="V23" s="190"/>
      <c r="W23" s="190"/>
      <c r="X23" s="190"/>
      <c r="Y23" s="190"/>
      <c r="Z23" s="190"/>
      <c r="AA23" s="190"/>
      <c r="AB23" s="190"/>
      <c r="AC23" s="190">
        <f>SUM(Q23:AB23)</f>
        <v>2830586000</v>
      </c>
      <c r="AD23" s="199">
        <f>_xlfn.IFERROR(AC23/(SUMIF(Q23:AB23,"&gt;0",Q22:AB22))," ")</f>
        <v>1</v>
      </c>
      <c r="AE23" s="4"/>
      <c r="AF23" s="4"/>
    </row>
    <row r="24" spans="1:32" ht="31.5" customHeight="1">
      <c r="A24" s="273" t="s">
        <v>384</v>
      </c>
      <c r="B24" s="274"/>
      <c r="C24" s="191">
        <v>0</v>
      </c>
      <c r="D24" s="190">
        <v>110165117.25</v>
      </c>
      <c r="E24" s="190">
        <v>53764416.25</v>
      </c>
      <c r="F24" s="190">
        <v>53764416.25</v>
      </c>
      <c r="G24" s="190">
        <v>45564416.25</v>
      </c>
      <c r="H24" s="190">
        <v>0</v>
      </c>
      <c r="I24" s="190">
        <v>0</v>
      </c>
      <c r="J24" s="190">
        <v>0</v>
      </c>
      <c r="K24" s="190">
        <v>0</v>
      </c>
      <c r="L24" s="190">
        <v>0</v>
      </c>
      <c r="M24" s="190">
        <v>0</v>
      </c>
      <c r="N24" s="190">
        <v>0</v>
      </c>
      <c r="O24" s="190">
        <f>SUM(C24:N24)</f>
        <v>263258366</v>
      </c>
      <c r="P24" s="195"/>
      <c r="Q24" s="191">
        <v>0</v>
      </c>
      <c r="R24" s="190">
        <v>128663000</v>
      </c>
      <c r="S24" s="190">
        <v>257326000</v>
      </c>
      <c r="T24" s="190">
        <v>298326000</v>
      </c>
      <c r="U24" s="190">
        <v>298326000</v>
      </c>
      <c r="V24" s="190">
        <v>298326000</v>
      </c>
      <c r="W24" s="190">
        <v>298326000</v>
      </c>
      <c r="X24" s="190">
        <v>298326000</v>
      </c>
      <c r="Y24" s="190">
        <v>298326000</v>
      </c>
      <c r="Z24" s="190">
        <v>298326000</v>
      </c>
      <c r="AA24" s="190">
        <v>298326000</v>
      </c>
      <c r="AB24" s="190">
        <v>467989000</v>
      </c>
      <c r="AC24" s="190">
        <f>SUM(Q24:AB24)</f>
        <v>3240586000</v>
      </c>
      <c r="AD24" s="199"/>
      <c r="AE24" s="4"/>
      <c r="AF24" s="4"/>
    </row>
    <row r="25" spans="1:32" ht="31.5" customHeight="1" thickBot="1">
      <c r="A25" s="364" t="s">
        <v>385</v>
      </c>
      <c r="B25" s="365"/>
      <c r="C25" s="192">
        <v>19347900</v>
      </c>
      <c r="D25" s="193">
        <v>88143450</v>
      </c>
      <c r="E25" s="193"/>
      <c r="F25" s="193"/>
      <c r="G25" s="193"/>
      <c r="H25" s="193"/>
      <c r="I25" s="193"/>
      <c r="J25" s="193"/>
      <c r="K25" s="193"/>
      <c r="L25" s="193"/>
      <c r="M25" s="193"/>
      <c r="N25" s="193"/>
      <c r="O25" s="193">
        <f>SUM(C25:N25)</f>
        <v>107491350</v>
      </c>
      <c r="P25" s="258">
        <f>_xlfn.IFERROR(O25/(SUMIF(C25:N25,"&gt;0",C24:N24))," ")</f>
        <v>0.975729456685165</v>
      </c>
      <c r="Q25" s="192">
        <v>0</v>
      </c>
      <c r="R25" s="193">
        <v>93158234</v>
      </c>
      <c r="S25" s="193"/>
      <c r="T25" s="193"/>
      <c r="U25" s="193"/>
      <c r="V25" s="193"/>
      <c r="W25" s="193"/>
      <c r="X25" s="193"/>
      <c r="Y25" s="193"/>
      <c r="Z25" s="193"/>
      <c r="AA25" s="193"/>
      <c r="AB25" s="193"/>
      <c r="AC25" s="193">
        <f>SUM(Q25:AB25)</f>
        <v>93158234</v>
      </c>
      <c r="AD25" s="200">
        <f>_xlfn.IFERROR(AC25/(SUMIF(Q25:AB25,"&gt;0",Q24:AB24))," ")</f>
        <v>0.7240483588910565</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9"/>
    </row>
    <row r="27" spans="1:30" ht="33.75" customHeight="1">
      <c r="A27" s="360" t="s">
        <v>76</v>
      </c>
      <c r="B27" s="361"/>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3"/>
    </row>
    <row r="28" spans="1:30" ht="15" customHeight="1">
      <c r="A28" s="375" t="s">
        <v>190</v>
      </c>
      <c r="B28" s="377" t="s">
        <v>6</v>
      </c>
      <c r="C28" s="378"/>
      <c r="D28" s="274" t="s">
        <v>402</v>
      </c>
      <c r="E28" s="381"/>
      <c r="F28" s="381"/>
      <c r="G28" s="381"/>
      <c r="H28" s="381"/>
      <c r="I28" s="381"/>
      <c r="J28" s="381"/>
      <c r="K28" s="381"/>
      <c r="L28" s="381"/>
      <c r="M28" s="381"/>
      <c r="N28" s="381"/>
      <c r="O28" s="382"/>
      <c r="P28" s="383" t="s">
        <v>8</v>
      </c>
      <c r="Q28" s="383" t="s">
        <v>84</v>
      </c>
      <c r="R28" s="383"/>
      <c r="S28" s="383"/>
      <c r="T28" s="383"/>
      <c r="U28" s="383"/>
      <c r="V28" s="383"/>
      <c r="W28" s="383"/>
      <c r="X28" s="383"/>
      <c r="Y28" s="383"/>
      <c r="Z28" s="383"/>
      <c r="AA28" s="383"/>
      <c r="AB28" s="383"/>
      <c r="AC28" s="383"/>
      <c r="AD28" s="384"/>
    </row>
    <row r="29" spans="1:30" ht="27" customHeight="1">
      <c r="A29" s="376"/>
      <c r="B29" s="379"/>
      <c r="C29" s="380"/>
      <c r="D29" s="212" t="s">
        <v>39</v>
      </c>
      <c r="E29" s="212" t="s">
        <v>40</v>
      </c>
      <c r="F29" s="212" t="s">
        <v>41</v>
      </c>
      <c r="G29" s="212" t="s">
        <v>42</v>
      </c>
      <c r="H29" s="212" t="s">
        <v>43</v>
      </c>
      <c r="I29" s="212" t="s">
        <v>44</v>
      </c>
      <c r="J29" s="212" t="s">
        <v>45</v>
      </c>
      <c r="K29" s="212" t="s">
        <v>46</v>
      </c>
      <c r="L29" s="212" t="s">
        <v>47</v>
      </c>
      <c r="M29" s="212" t="s">
        <v>48</v>
      </c>
      <c r="N29" s="212" t="s">
        <v>49</v>
      </c>
      <c r="O29" s="212" t="s">
        <v>50</v>
      </c>
      <c r="P29" s="382"/>
      <c r="Q29" s="383"/>
      <c r="R29" s="383"/>
      <c r="S29" s="383"/>
      <c r="T29" s="383"/>
      <c r="U29" s="383"/>
      <c r="V29" s="383"/>
      <c r="W29" s="383"/>
      <c r="X29" s="383"/>
      <c r="Y29" s="383"/>
      <c r="Z29" s="383"/>
      <c r="AA29" s="383"/>
      <c r="AB29" s="383"/>
      <c r="AC29" s="383"/>
      <c r="AD29" s="384"/>
    </row>
    <row r="30" spans="1:30" ht="42" customHeight="1" thickBot="1">
      <c r="A30" s="88" t="s">
        <v>431</v>
      </c>
      <c r="B30" s="390"/>
      <c r="C30" s="391"/>
      <c r="D30" s="92"/>
      <c r="E30" s="92"/>
      <c r="F30" s="92"/>
      <c r="G30" s="92"/>
      <c r="H30" s="92"/>
      <c r="I30" s="92"/>
      <c r="J30" s="92"/>
      <c r="K30" s="92"/>
      <c r="L30" s="92"/>
      <c r="M30" s="92"/>
      <c r="N30" s="92"/>
      <c r="O30" s="92"/>
      <c r="P30" s="89">
        <f>SUM(D30:O30)</f>
        <v>0</v>
      </c>
      <c r="Q30" s="392"/>
      <c r="R30" s="392"/>
      <c r="S30" s="392"/>
      <c r="T30" s="392"/>
      <c r="U30" s="392"/>
      <c r="V30" s="392"/>
      <c r="W30" s="392"/>
      <c r="X30" s="392"/>
      <c r="Y30" s="392"/>
      <c r="Z30" s="392"/>
      <c r="AA30" s="392"/>
      <c r="AB30" s="392"/>
      <c r="AC30" s="392"/>
      <c r="AD30" s="393"/>
    </row>
    <row r="31" spans="1:30" ht="45" customHeight="1">
      <c r="A31" s="394" t="s">
        <v>293</v>
      </c>
      <c r="B31" s="395"/>
      <c r="C31" s="395"/>
      <c r="D31" s="395"/>
      <c r="E31" s="395"/>
      <c r="F31" s="395"/>
      <c r="G31" s="395"/>
      <c r="H31" s="395"/>
      <c r="I31" s="395"/>
      <c r="J31" s="395"/>
      <c r="K31" s="395"/>
      <c r="L31" s="395"/>
      <c r="M31" s="395"/>
      <c r="N31" s="395"/>
      <c r="O31" s="395"/>
      <c r="P31" s="395"/>
      <c r="Q31" s="395"/>
      <c r="R31" s="395"/>
      <c r="S31" s="395"/>
      <c r="T31" s="395"/>
      <c r="U31" s="395"/>
      <c r="V31" s="395"/>
      <c r="W31" s="395"/>
      <c r="X31" s="395"/>
      <c r="Y31" s="395"/>
      <c r="Z31" s="395"/>
      <c r="AA31" s="395"/>
      <c r="AB31" s="395"/>
      <c r="AC31" s="395"/>
      <c r="AD31" s="396"/>
    </row>
    <row r="32" spans="1:41" ht="22.5" customHeight="1">
      <c r="A32" s="273" t="s">
        <v>191</v>
      </c>
      <c r="B32" s="383" t="s">
        <v>62</v>
      </c>
      <c r="C32" s="383" t="s">
        <v>6</v>
      </c>
      <c r="D32" s="383" t="s">
        <v>60</v>
      </c>
      <c r="E32" s="383"/>
      <c r="F32" s="383"/>
      <c r="G32" s="383"/>
      <c r="H32" s="383"/>
      <c r="I32" s="383"/>
      <c r="J32" s="383"/>
      <c r="K32" s="383"/>
      <c r="L32" s="383"/>
      <c r="M32" s="383"/>
      <c r="N32" s="383"/>
      <c r="O32" s="383"/>
      <c r="P32" s="383"/>
      <c r="Q32" s="383" t="s">
        <v>85</v>
      </c>
      <c r="R32" s="383"/>
      <c r="S32" s="383"/>
      <c r="T32" s="383"/>
      <c r="U32" s="383"/>
      <c r="V32" s="383"/>
      <c r="W32" s="383"/>
      <c r="X32" s="383"/>
      <c r="Y32" s="383"/>
      <c r="Z32" s="383"/>
      <c r="AA32" s="383"/>
      <c r="AB32" s="383"/>
      <c r="AC32" s="383"/>
      <c r="AD32" s="384"/>
      <c r="AG32" s="90"/>
      <c r="AH32" s="90"/>
      <c r="AI32" s="90"/>
      <c r="AJ32" s="90"/>
      <c r="AK32" s="90"/>
      <c r="AL32" s="90"/>
      <c r="AM32" s="90"/>
      <c r="AN32" s="90"/>
      <c r="AO32" s="90"/>
    </row>
    <row r="33" spans="1:41" ht="22.5" customHeight="1">
      <c r="A33" s="273"/>
      <c r="B33" s="383"/>
      <c r="C33" s="397"/>
      <c r="D33" s="212" t="s">
        <v>39</v>
      </c>
      <c r="E33" s="212" t="s">
        <v>40</v>
      </c>
      <c r="F33" s="212" t="s">
        <v>41</v>
      </c>
      <c r="G33" s="212" t="s">
        <v>42</v>
      </c>
      <c r="H33" s="212" t="s">
        <v>43</v>
      </c>
      <c r="I33" s="212" t="s">
        <v>44</v>
      </c>
      <c r="J33" s="212" t="s">
        <v>45</v>
      </c>
      <c r="K33" s="212" t="s">
        <v>46</v>
      </c>
      <c r="L33" s="212" t="s">
        <v>47</v>
      </c>
      <c r="M33" s="212" t="s">
        <v>48</v>
      </c>
      <c r="N33" s="212" t="s">
        <v>49</v>
      </c>
      <c r="O33" s="212" t="s">
        <v>50</v>
      </c>
      <c r="P33" s="212" t="s">
        <v>8</v>
      </c>
      <c r="Q33" s="379" t="s">
        <v>80</v>
      </c>
      <c r="R33" s="398"/>
      <c r="S33" s="398"/>
      <c r="T33" s="398"/>
      <c r="U33" s="398"/>
      <c r="V33" s="380"/>
      <c r="W33" s="379" t="s">
        <v>81</v>
      </c>
      <c r="X33" s="398"/>
      <c r="Y33" s="398"/>
      <c r="Z33" s="380"/>
      <c r="AA33" s="379" t="s">
        <v>82</v>
      </c>
      <c r="AB33" s="398"/>
      <c r="AC33" s="398"/>
      <c r="AD33" s="399"/>
      <c r="AG33" s="90"/>
      <c r="AH33" s="90"/>
      <c r="AI33" s="90"/>
      <c r="AJ33" s="90"/>
      <c r="AK33" s="90"/>
      <c r="AL33" s="90"/>
      <c r="AM33" s="90"/>
      <c r="AN33" s="90"/>
      <c r="AO33" s="90"/>
    </row>
    <row r="34" spans="1:41" ht="144.75" customHeight="1">
      <c r="A34" s="400" t="s">
        <v>431</v>
      </c>
      <c r="B34" s="402">
        <v>0.1</v>
      </c>
      <c r="C34" s="93" t="s">
        <v>9</v>
      </c>
      <c r="D34" s="218">
        <v>1</v>
      </c>
      <c r="E34" s="218">
        <v>1</v>
      </c>
      <c r="F34" s="218">
        <v>1</v>
      </c>
      <c r="G34" s="218">
        <v>1</v>
      </c>
      <c r="H34" s="218">
        <v>1</v>
      </c>
      <c r="I34" s="218">
        <v>1</v>
      </c>
      <c r="J34" s="218">
        <v>1</v>
      </c>
      <c r="K34" s="218">
        <v>1</v>
      </c>
      <c r="L34" s="218">
        <v>1</v>
      </c>
      <c r="M34" s="218">
        <v>1</v>
      </c>
      <c r="N34" s="218">
        <v>1</v>
      </c>
      <c r="O34" s="218">
        <v>1</v>
      </c>
      <c r="P34" s="218">
        <v>1</v>
      </c>
      <c r="Q34" s="527" t="s">
        <v>694</v>
      </c>
      <c r="R34" s="528"/>
      <c r="S34" s="528"/>
      <c r="T34" s="528"/>
      <c r="U34" s="528"/>
      <c r="V34" s="529"/>
      <c r="W34" s="527" t="s">
        <v>720</v>
      </c>
      <c r="X34" s="528"/>
      <c r="Y34" s="528"/>
      <c r="Z34" s="529"/>
      <c r="AA34" s="527" t="s">
        <v>682</v>
      </c>
      <c r="AB34" s="528"/>
      <c r="AC34" s="528"/>
      <c r="AD34" s="533"/>
      <c r="AG34" s="90"/>
      <c r="AH34" s="90"/>
      <c r="AI34" s="90"/>
      <c r="AJ34" s="90"/>
      <c r="AK34" s="90"/>
      <c r="AL34" s="90"/>
      <c r="AM34" s="90"/>
      <c r="AN34" s="90"/>
      <c r="AO34" s="90"/>
    </row>
    <row r="35" spans="1:41" ht="144.75" customHeight="1" thickBot="1">
      <c r="A35" s="401"/>
      <c r="B35" s="403"/>
      <c r="C35" s="94" t="s">
        <v>10</v>
      </c>
      <c r="D35" s="242">
        <v>1</v>
      </c>
      <c r="E35" s="242">
        <v>1</v>
      </c>
      <c r="F35" s="242"/>
      <c r="G35" s="251"/>
      <c r="H35" s="251"/>
      <c r="I35" s="251"/>
      <c r="J35" s="251"/>
      <c r="K35" s="251"/>
      <c r="L35" s="251"/>
      <c r="M35" s="251"/>
      <c r="N35" s="251"/>
      <c r="O35" s="251"/>
      <c r="P35" s="252">
        <v>1</v>
      </c>
      <c r="Q35" s="530"/>
      <c r="R35" s="531"/>
      <c r="S35" s="531"/>
      <c r="T35" s="531"/>
      <c r="U35" s="531"/>
      <c r="V35" s="532"/>
      <c r="W35" s="530"/>
      <c r="X35" s="531"/>
      <c r="Y35" s="531"/>
      <c r="Z35" s="532"/>
      <c r="AA35" s="530"/>
      <c r="AB35" s="531"/>
      <c r="AC35" s="531"/>
      <c r="AD35" s="534"/>
      <c r="AE35" s="50"/>
      <c r="AF35" s="97"/>
      <c r="AG35" s="90"/>
      <c r="AH35" s="90"/>
      <c r="AI35" s="90"/>
      <c r="AJ35" s="90"/>
      <c r="AK35" s="90"/>
      <c r="AL35" s="90"/>
      <c r="AM35" s="90"/>
      <c r="AN35" s="90"/>
      <c r="AO35" s="90"/>
    </row>
    <row r="36" spans="1:41" ht="25.5" customHeight="1">
      <c r="A36" s="284" t="s">
        <v>192</v>
      </c>
      <c r="B36" s="412" t="s">
        <v>61</v>
      </c>
      <c r="C36" s="414" t="s">
        <v>11</v>
      </c>
      <c r="D36" s="414"/>
      <c r="E36" s="414"/>
      <c r="F36" s="414"/>
      <c r="G36" s="414"/>
      <c r="H36" s="414"/>
      <c r="I36" s="414"/>
      <c r="J36" s="414"/>
      <c r="K36" s="414"/>
      <c r="L36" s="414"/>
      <c r="M36" s="414"/>
      <c r="N36" s="414"/>
      <c r="O36" s="414"/>
      <c r="P36" s="414"/>
      <c r="Q36" s="285" t="s">
        <v>78</v>
      </c>
      <c r="R36" s="415"/>
      <c r="S36" s="415"/>
      <c r="T36" s="415"/>
      <c r="U36" s="415"/>
      <c r="V36" s="415"/>
      <c r="W36" s="415"/>
      <c r="X36" s="415"/>
      <c r="Y36" s="415"/>
      <c r="Z36" s="415"/>
      <c r="AA36" s="415"/>
      <c r="AB36" s="415"/>
      <c r="AC36" s="415"/>
      <c r="AD36" s="416"/>
      <c r="AG36" s="90"/>
      <c r="AH36" s="90"/>
      <c r="AI36" s="90"/>
      <c r="AJ36" s="90"/>
      <c r="AK36" s="90"/>
      <c r="AL36" s="90"/>
      <c r="AM36" s="90"/>
      <c r="AN36" s="90"/>
      <c r="AO36" s="90"/>
    </row>
    <row r="37" spans="1:41" ht="25.5" customHeight="1">
      <c r="A37" s="273"/>
      <c r="B37" s="413"/>
      <c r="C37" s="212" t="s">
        <v>12</v>
      </c>
      <c r="D37" s="212" t="s">
        <v>36</v>
      </c>
      <c r="E37" s="212" t="s">
        <v>37</v>
      </c>
      <c r="F37" s="212" t="s">
        <v>38</v>
      </c>
      <c r="G37" s="212" t="s">
        <v>51</v>
      </c>
      <c r="H37" s="212" t="s">
        <v>52</v>
      </c>
      <c r="I37" s="212" t="s">
        <v>53</v>
      </c>
      <c r="J37" s="212" t="s">
        <v>54</v>
      </c>
      <c r="K37" s="212" t="s">
        <v>55</v>
      </c>
      <c r="L37" s="212" t="s">
        <v>56</v>
      </c>
      <c r="M37" s="212" t="s">
        <v>57</v>
      </c>
      <c r="N37" s="212" t="s">
        <v>58</v>
      </c>
      <c r="O37" s="212" t="s">
        <v>59</v>
      </c>
      <c r="P37" s="212" t="s">
        <v>63</v>
      </c>
      <c r="Q37" s="377" t="s">
        <v>83</v>
      </c>
      <c r="R37" s="560"/>
      <c r="S37" s="560"/>
      <c r="T37" s="560"/>
      <c r="U37" s="560"/>
      <c r="V37" s="560"/>
      <c r="W37" s="560"/>
      <c r="X37" s="560"/>
      <c r="Y37" s="560"/>
      <c r="Z37" s="560"/>
      <c r="AA37" s="560"/>
      <c r="AB37" s="560"/>
      <c r="AC37" s="560"/>
      <c r="AD37" s="561"/>
      <c r="AG37" s="98"/>
      <c r="AH37" s="98"/>
      <c r="AI37" s="98"/>
      <c r="AJ37" s="98"/>
      <c r="AK37" s="98"/>
      <c r="AL37" s="98"/>
      <c r="AM37" s="98"/>
      <c r="AN37" s="98"/>
      <c r="AO37" s="98"/>
    </row>
    <row r="38" spans="1:41" ht="361.5" customHeight="1">
      <c r="A38" s="418" t="s">
        <v>583</v>
      </c>
      <c r="B38" s="562">
        <v>0.02</v>
      </c>
      <c r="C38" s="93" t="s">
        <v>9</v>
      </c>
      <c r="D38" s="228">
        <v>0</v>
      </c>
      <c r="E38" s="228">
        <v>0.091</v>
      </c>
      <c r="F38" s="228">
        <v>0.091</v>
      </c>
      <c r="G38" s="228">
        <v>0.091</v>
      </c>
      <c r="H38" s="228">
        <v>0.091</v>
      </c>
      <c r="I38" s="228">
        <v>0.091</v>
      </c>
      <c r="J38" s="228">
        <v>0.091</v>
      </c>
      <c r="K38" s="228">
        <v>0.091</v>
      </c>
      <c r="L38" s="228">
        <v>0.091</v>
      </c>
      <c r="M38" s="228">
        <v>0.091</v>
      </c>
      <c r="N38" s="228">
        <v>0.091</v>
      </c>
      <c r="O38" s="228">
        <v>0.09</v>
      </c>
      <c r="P38" s="100">
        <f aca="true" t="shared" si="0" ref="P38:P45">SUM(D38:O38)</f>
        <v>0.9999999999999998</v>
      </c>
      <c r="Q38" s="564" t="s">
        <v>711</v>
      </c>
      <c r="R38" s="565"/>
      <c r="S38" s="565"/>
      <c r="T38" s="565"/>
      <c r="U38" s="565"/>
      <c r="V38" s="565"/>
      <c r="W38" s="565"/>
      <c r="X38" s="565"/>
      <c r="Y38" s="565"/>
      <c r="Z38" s="565"/>
      <c r="AA38" s="565"/>
      <c r="AB38" s="565"/>
      <c r="AC38" s="565"/>
      <c r="AD38" s="566"/>
      <c r="AE38" s="101"/>
      <c r="AG38" s="102"/>
      <c r="AH38" s="102"/>
      <c r="AI38" s="102"/>
      <c r="AJ38" s="102"/>
      <c r="AK38" s="102"/>
      <c r="AL38" s="102"/>
      <c r="AM38" s="102"/>
      <c r="AN38" s="102"/>
      <c r="AO38" s="102"/>
    </row>
    <row r="39" spans="1:31" ht="361.5" customHeight="1">
      <c r="A39" s="419"/>
      <c r="B39" s="563"/>
      <c r="C39" s="103" t="s">
        <v>10</v>
      </c>
      <c r="D39" s="234">
        <v>0</v>
      </c>
      <c r="E39" s="234">
        <v>0.091</v>
      </c>
      <c r="F39" s="234"/>
      <c r="G39" s="234"/>
      <c r="H39" s="234"/>
      <c r="I39" s="234"/>
      <c r="J39" s="234"/>
      <c r="K39" s="234"/>
      <c r="L39" s="234"/>
      <c r="M39" s="234"/>
      <c r="N39" s="234"/>
      <c r="O39" s="234"/>
      <c r="P39" s="235">
        <f t="shared" si="0"/>
        <v>0.091</v>
      </c>
      <c r="Q39" s="567"/>
      <c r="R39" s="568"/>
      <c r="S39" s="568"/>
      <c r="T39" s="568"/>
      <c r="U39" s="568"/>
      <c r="V39" s="568"/>
      <c r="W39" s="568"/>
      <c r="X39" s="568"/>
      <c r="Y39" s="568"/>
      <c r="Z39" s="568"/>
      <c r="AA39" s="568"/>
      <c r="AB39" s="568"/>
      <c r="AC39" s="568"/>
      <c r="AD39" s="569"/>
      <c r="AE39" s="101"/>
    </row>
    <row r="40" spans="1:31" ht="110.25" customHeight="1">
      <c r="A40" s="419" t="s">
        <v>584</v>
      </c>
      <c r="B40" s="571">
        <v>0.03</v>
      </c>
      <c r="C40" s="106" t="s">
        <v>9</v>
      </c>
      <c r="D40" s="228">
        <v>0</v>
      </c>
      <c r="E40" s="228">
        <v>0.091</v>
      </c>
      <c r="F40" s="228">
        <v>0.091</v>
      </c>
      <c r="G40" s="228">
        <v>0.091</v>
      </c>
      <c r="H40" s="228">
        <v>0.091</v>
      </c>
      <c r="I40" s="228">
        <v>0.091</v>
      </c>
      <c r="J40" s="228">
        <v>0.091</v>
      </c>
      <c r="K40" s="228">
        <v>0.091</v>
      </c>
      <c r="L40" s="228">
        <v>0.091</v>
      </c>
      <c r="M40" s="228">
        <v>0.091</v>
      </c>
      <c r="N40" s="228">
        <v>0.091</v>
      </c>
      <c r="O40" s="228">
        <v>0.09</v>
      </c>
      <c r="P40" s="105">
        <f t="shared" si="0"/>
        <v>0.9999999999999998</v>
      </c>
      <c r="Q40" s="576" t="s">
        <v>683</v>
      </c>
      <c r="R40" s="577"/>
      <c r="S40" s="577"/>
      <c r="T40" s="577"/>
      <c r="U40" s="577"/>
      <c r="V40" s="577"/>
      <c r="W40" s="577"/>
      <c r="X40" s="577"/>
      <c r="Y40" s="577"/>
      <c r="Z40" s="577"/>
      <c r="AA40" s="577"/>
      <c r="AB40" s="577"/>
      <c r="AC40" s="577"/>
      <c r="AD40" s="578"/>
      <c r="AE40" s="101"/>
    </row>
    <row r="41" spans="1:31" ht="110.25" customHeight="1">
      <c r="A41" s="419"/>
      <c r="B41" s="563"/>
      <c r="C41" s="103" t="s">
        <v>10</v>
      </c>
      <c r="D41" s="234">
        <v>0</v>
      </c>
      <c r="E41" s="234">
        <v>0.091</v>
      </c>
      <c r="F41" s="234"/>
      <c r="G41" s="234"/>
      <c r="H41" s="234"/>
      <c r="I41" s="234"/>
      <c r="J41" s="234"/>
      <c r="K41" s="234"/>
      <c r="L41" s="234"/>
      <c r="M41" s="234"/>
      <c r="N41" s="234"/>
      <c r="O41" s="234"/>
      <c r="P41" s="235">
        <f t="shared" si="0"/>
        <v>0.091</v>
      </c>
      <c r="Q41" s="579"/>
      <c r="R41" s="580"/>
      <c r="S41" s="580"/>
      <c r="T41" s="580"/>
      <c r="U41" s="580"/>
      <c r="V41" s="580"/>
      <c r="W41" s="580"/>
      <c r="X41" s="580"/>
      <c r="Y41" s="580"/>
      <c r="Z41" s="580"/>
      <c r="AA41" s="580"/>
      <c r="AB41" s="580"/>
      <c r="AC41" s="580"/>
      <c r="AD41" s="581"/>
      <c r="AE41" s="101"/>
    </row>
    <row r="42" spans="1:31" ht="79.5" customHeight="1">
      <c r="A42" s="428" t="s">
        <v>585</v>
      </c>
      <c r="B42" s="571">
        <v>0.02</v>
      </c>
      <c r="C42" s="106" t="s">
        <v>9</v>
      </c>
      <c r="D42" s="228">
        <v>0.0833</v>
      </c>
      <c r="E42" s="228">
        <v>0.0833</v>
      </c>
      <c r="F42" s="228">
        <v>0.0833</v>
      </c>
      <c r="G42" s="228">
        <v>0.0833</v>
      </c>
      <c r="H42" s="228">
        <v>0.0833</v>
      </c>
      <c r="I42" s="228">
        <v>0.0833</v>
      </c>
      <c r="J42" s="228">
        <v>0.0833</v>
      </c>
      <c r="K42" s="228">
        <v>0.0833</v>
      </c>
      <c r="L42" s="228">
        <v>0.0834</v>
      </c>
      <c r="M42" s="228">
        <v>0.0834</v>
      </c>
      <c r="N42" s="228">
        <v>0.0834</v>
      </c>
      <c r="O42" s="228">
        <v>0.0834</v>
      </c>
      <c r="P42" s="105">
        <f t="shared" si="0"/>
        <v>1</v>
      </c>
      <c r="Q42" s="582" t="s">
        <v>693</v>
      </c>
      <c r="R42" s="546"/>
      <c r="S42" s="546"/>
      <c r="T42" s="546"/>
      <c r="U42" s="546"/>
      <c r="V42" s="546"/>
      <c r="W42" s="546"/>
      <c r="X42" s="546"/>
      <c r="Y42" s="546"/>
      <c r="Z42" s="546"/>
      <c r="AA42" s="546"/>
      <c r="AB42" s="546"/>
      <c r="AC42" s="546"/>
      <c r="AD42" s="547"/>
      <c r="AE42" s="101"/>
    </row>
    <row r="43" spans="1:31" ht="79.5" customHeight="1">
      <c r="A43" s="418"/>
      <c r="B43" s="563"/>
      <c r="C43" s="103" t="s">
        <v>10</v>
      </c>
      <c r="D43" s="234">
        <v>0.0833</v>
      </c>
      <c r="E43" s="234">
        <v>0.0833</v>
      </c>
      <c r="F43" s="234"/>
      <c r="G43" s="234"/>
      <c r="H43" s="234"/>
      <c r="I43" s="234"/>
      <c r="J43" s="234"/>
      <c r="K43" s="234"/>
      <c r="L43" s="253"/>
      <c r="M43" s="253"/>
      <c r="N43" s="253"/>
      <c r="O43" s="253"/>
      <c r="P43" s="235">
        <f t="shared" si="0"/>
        <v>0.1666</v>
      </c>
      <c r="Q43" s="548"/>
      <c r="R43" s="549"/>
      <c r="S43" s="549"/>
      <c r="T43" s="549"/>
      <c r="U43" s="549"/>
      <c r="V43" s="549"/>
      <c r="W43" s="549"/>
      <c r="X43" s="549"/>
      <c r="Y43" s="549"/>
      <c r="Z43" s="549"/>
      <c r="AA43" s="549"/>
      <c r="AB43" s="549"/>
      <c r="AC43" s="549"/>
      <c r="AD43" s="550"/>
      <c r="AE43" s="101"/>
    </row>
    <row r="44" spans="1:31" ht="66" customHeight="1">
      <c r="A44" s="428" t="s">
        <v>548</v>
      </c>
      <c r="B44" s="571">
        <v>0.03</v>
      </c>
      <c r="C44" s="106" t="s">
        <v>9</v>
      </c>
      <c r="D44" s="228">
        <v>0.0833</v>
      </c>
      <c r="E44" s="228">
        <v>0.0833</v>
      </c>
      <c r="F44" s="228">
        <v>0.0833</v>
      </c>
      <c r="G44" s="228">
        <v>0.0833</v>
      </c>
      <c r="H44" s="228">
        <v>0.0833</v>
      </c>
      <c r="I44" s="228">
        <v>0.0833</v>
      </c>
      <c r="J44" s="228">
        <v>0.0833</v>
      </c>
      <c r="K44" s="228">
        <v>0.0833</v>
      </c>
      <c r="L44" s="228">
        <v>0.0834</v>
      </c>
      <c r="M44" s="228">
        <v>0.0834</v>
      </c>
      <c r="N44" s="228">
        <v>0.0834</v>
      </c>
      <c r="O44" s="228">
        <v>0.0834</v>
      </c>
      <c r="P44" s="105">
        <f t="shared" si="0"/>
        <v>1</v>
      </c>
      <c r="Q44" s="545" t="s">
        <v>695</v>
      </c>
      <c r="R44" s="546"/>
      <c r="S44" s="546"/>
      <c r="T44" s="546"/>
      <c r="U44" s="546"/>
      <c r="V44" s="546"/>
      <c r="W44" s="546"/>
      <c r="X44" s="546"/>
      <c r="Y44" s="546"/>
      <c r="Z44" s="546"/>
      <c r="AA44" s="546"/>
      <c r="AB44" s="546"/>
      <c r="AC44" s="546"/>
      <c r="AD44" s="547"/>
      <c r="AE44" s="101"/>
    </row>
    <row r="45" spans="1:31" ht="87" customHeight="1" thickBot="1">
      <c r="A45" s="570"/>
      <c r="B45" s="572"/>
      <c r="C45" s="94" t="s">
        <v>10</v>
      </c>
      <c r="D45" s="245">
        <v>0.0833</v>
      </c>
      <c r="E45" s="245">
        <v>0.0833</v>
      </c>
      <c r="F45" s="245"/>
      <c r="G45" s="245"/>
      <c r="H45" s="245"/>
      <c r="I45" s="245"/>
      <c r="J45" s="245"/>
      <c r="K45" s="245"/>
      <c r="L45" s="247"/>
      <c r="M45" s="247"/>
      <c r="N45" s="247"/>
      <c r="O45" s="247"/>
      <c r="P45" s="236">
        <f t="shared" si="0"/>
        <v>0.1666</v>
      </c>
      <c r="Q45" s="573"/>
      <c r="R45" s="574"/>
      <c r="S45" s="574"/>
      <c r="T45" s="574"/>
      <c r="U45" s="574"/>
      <c r="V45" s="574"/>
      <c r="W45" s="574"/>
      <c r="X45" s="574"/>
      <c r="Y45" s="574"/>
      <c r="Z45" s="574"/>
      <c r="AA45" s="574"/>
      <c r="AB45" s="574"/>
      <c r="AC45" s="574"/>
      <c r="AD45" s="575"/>
      <c r="AE45" s="101"/>
    </row>
  </sheetData>
  <sheetProtection/>
  <mergeCells count="80">
    <mergeCell ref="A44:A45"/>
    <mergeCell ref="B44:B45"/>
    <mergeCell ref="Q44:AD45"/>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W34 AA34 Q34 Q42:AD45">
      <formula1>2000</formula1>
    </dataValidation>
  </dataValidations>
  <printOptions/>
  <pageMargins left="0.25" right="0.25" top="0.75" bottom="0.75" header="0.3" footer="0.3"/>
  <pageSetup fitToHeight="1" fitToWidth="1" horizontalDpi="600" verticalDpi="600" orientation="landscape" scale="16"/>
  <drawing r:id="rId3"/>
  <legacyDrawing r:id="rId2"/>
</worksheet>
</file>

<file path=xl/worksheets/sheet8.xml><?xml version="1.0" encoding="utf-8"?>
<worksheet xmlns="http://schemas.openxmlformats.org/spreadsheetml/2006/main" xmlns:r="http://schemas.openxmlformats.org/officeDocument/2006/relationships">
  <sheetPr>
    <tabColor theme="7" tint="0.39998000860214233"/>
    <pageSetUpPr fitToPage="1"/>
  </sheetPr>
  <dimension ref="A1:AO43"/>
  <sheetViews>
    <sheetView showGridLines="0" zoomScale="60" zoomScaleNormal="60" workbookViewId="0" topLeftCell="A1">
      <selection activeCell="A7" sqref="A7:B9"/>
    </sheetView>
  </sheetViews>
  <sheetFormatPr defaultColWidth="8.8515625" defaultRowHeight="15"/>
  <cols>
    <col min="1" max="1" width="38.421875" style="52" customWidth="1"/>
    <col min="2" max="2" width="15.421875" style="52" customWidth="1"/>
    <col min="3" max="14" width="20.7109375" style="52" customWidth="1"/>
    <col min="15" max="15" width="16.140625" style="52" customWidth="1"/>
    <col min="16" max="16" width="18.140625" style="52" customWidth="1"/>
    <col min="17" max="17" width="20.28125" style="52" customWidth="1"/>
    <col min="18"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8.8515625" style="52" customWidth="1"/>
    <col min="41" max="41" width="18.421875" style="52" bestFit="1" customWidth="1"/>
    <col min="42" max="42" width="16.140625" style="52" customWidth="1"/>
    <col min="43" max="16384" width="8.8515625" style="52" customWidth="1"/>
  </cols>
  <sheetData>
    <row r="1" spans="1:30" ht="32.25" customHeight="1">
      <c r="A1" s="309"/>
      <c r="B1" s="312" t="s">
        <v>16</v>
      </c>
      <c r="C1" s="313"/>
      <c r="D1" s="313"/>
      <c r="E1" s="313"/>
      <c r="F1" s="313"/>
      <c r="G1" s="313"/>
      <c r="H1" s="313"/>
      <c r="I1" s="313"/>
      <c r="J1" s="313"/>
      <c r="K1" s="313"/>
      <c r="L1" s="313"/>
      <c r="M1" s="313"/>
      <c r="N1" s="313"/>
      <c r="O1" s="313"/>
      <c r="P1" s="313"/>
      <c r="Q1" s="313"/>
      <c r="R1" s="313"/>
      <c r="S1" s="313"/>
      <c r="T1" s="313"/>
      <c r="U1" s="313"/>
      <c r="V1" s="313"/>
      <c r="W1" s="313"/>
      <c r="X1" s="313"/>
      <c r="Y1" s="313"/>
      <c r="Z1" s="313"/>
      <c r="AA1" s="314"/>
      <c r="AB1" s="315" t="s">
        <v>18</v>
      </c>
      <c r="AC1" s="316"/>
      <c r="AD1" s="317"/>
    </row>
    <row r="2" spans="1:30" ht="30.75" customHeight="1">
      <c r="A2" s="310"/>
      <c r="B2" s="318" t="s">
        <v>17</v>
      </c>
      <c r="C2" s="319"/>
      <c r="D2" s="319"/>
      <c r="E2" s="319"/>
      <c r="F2" s="319"/>
      <c r="G2" s="319"/>
      <c r="H2" s="319"/>
      <c r="I2" s="319"/>
      <c r="J2" s="319"/>
      <c r="K2" s="319"/>
      <c r="L2" s="319"/>
      <c r="M2" s="319"/>
      <c r="N2" s="319"/>
      <c r="O2" s="319"/>
      <c r="P2" s="319"/>
      <c r="Q2" s="319"/>
      <c r="R2" s="319"/>
      <c r="S2" s="319"/>
      <c r="T2" s="319"/>
      <c r="U2" s="319"/>
      <c r="V2" s="319"/>
      <c r="W2" s="319"/>
      <c r="X2" s="319"/>
      <c r="Y2" s="319"/>
      <c r="Z2" s="319"/>
      <c r="AA2" s="320"/>
      <c r="AB2" s="321" t="s">
        <v>405</v>
      </c>
      <c r="AC2" s="322"/>
      <c r="AD2" s="323"/>
    </row>
    <row r="3" spans="1:30" ht="24" customHeight="1">
      <c r="A3" s="310"/>
      <c r="B3" s="324" t="s">
        <v>296</v>
      </c>
      <c r="C3" s="325"/>
      <c r="D3" s="325"/>
      <c r="E3" s="325"/>
      <c r="F3" s="325"/>
      <c r="G3" s="325"/>
      <c r="H3" s="325"/>
      <c r="I3" s="325"/>
      <c r="J3" s="325"/>
      <c r="K3" s="325"/>
      <c r="L3" s="325"/>
      <c r="M3" s="325"/>
      <c r="N3" s="325"/>
      <c r="O3" s="325"/>
      <c r="P3" s="325"/>
      <c r="Q3" s="325"/>
      <c r="R3" s="325"/>
      <c r="S3" s="325"/>
      <c r="T3" s="325"/>
      <c r="U3" s="325"/>
      <c r="V3" s="325"/>
      <c r="W3" s="325"/>
      <c r="X3" s="325"/>
      <c r="Y3" s="325"/>
      <c r="Z3" s="325"/>
      <c r="AA3" s="326"/>
      <c r="AB3" s="321" t="s">
        <v>404</v>
      </c>
      <c r="AC3" s="322"/>
      <c r="AD3" s="323"/>
    </row>
    <row r="4" spans="1:30" ht="21.75" customHeight="1" thickBot="1">
      <c r="A4" s="311"/>
      <c r="B4" s="327"/>
      <c r="C4" s="328"/>
      <c r="D4" s="328"/>
      <c r="E4" s="328"/>
      <c r="F4" s="328"/>
      <c r="G4" s="328"/>
      <c r="H4" s="328"/>
      <c r="I4" s="328"/>
      <c r="J4" s="328"/>
      <c r="K4" s="328"/>
      <c r="L4" s="328"/>
      <c r="M4" s="328"/>
      <c r="N4" s="328"/>
      <c r="O4" s="328"/>
      <c r="P4" s="328"/>
      <c r="Q4" s="328"/>
      <c r="R4" s="328"/>
      <c r="S4" s="328"/>
      <c r="T4" s="328"/>
      <c r="U4" s="328"/>
      <c r="V4" s="328"/>
      <c r="W4" s="328"/>
      <c r="X4" s="328"/>
      <c r="Y4" s="328"/>
      <c r="Z4" s="328"/>
      <c r="AA4" s="329"/>
      <c r="AB4" s="330" t="s">
        <v>176</v>
      </c>
      <c r="AC4" s="331"/>
      <c r="AD4" s="332"/>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288" t="s">
        <v>294</v>
      </c>
      <c r="B7" s="289"/>
      <c r="C7" s="294" t="s">
        <v>40</v>
      </c>
      <c r="D7" s="333" t="s">
        <v>71</v>
      </c>
      <c r="E7" s="339"/>
      <c r="F7" s="339"/>
      <c r="G7" s="339"/>
      <c r="H7" s="334"/>
      <c r="I7" s="342">
        <v>44627</v>
      </c>
      <c r="J7" s="343"/>
      <c r="K7" s="333" t="s">
        <v>67</v>
      </c>
      <c r="L7" s="334"/>
      <c r="M7" s="358" t="s">
        <v>70</v>
      </c>
      <c r="N7" s="359"/>
      <c r="O7" s="348"/>
      <c r="P7" s="349"/>
      <c r="Q7" s="56"/>
      <c r="R7" s="56"/>
      <c r="S7" s="56"/>
      <c r="T7" s="56"/>
      <c r="U7" s="56"/>
      <c r="V7" s="56"/>
      <c r="W7" s="56"/>
      <c r="X7" s="56"/>
      <c r="Y7" s="56"/>
      <c r="Z7" s="57"/>
      <c r="AA7" s="56"/>
      <c r="AB7" s="56"/>
      <c r="AC7" s="62"/>
      <c r="AD7" s="63"/>
    </row>
    <row r="8" spans="1:30" ht="15">
      <c r="A8" s="290"/>
      <c r="B8" s="291"/>
      <c r="C8" s="295"/>
      <c r="D8" s="335"/>
      <c r="E8" s="340"/>
      <c r="F8" s="340"/>
      <c r="G8" s="340"/>
      <c r="H8" s="336"/>
      <c r="I8" s="344"/>
      <c r="J8" s="345"/>
      <c r="K8" s="335"/>
      <c r="L8" s="336"/>
      <c r="M8" s="350" t="s">
        <v>68</v>
      </c>
      <c r="N8" s="351"/>
      <c r="O8" s="352"/>
      <c r="P8" s="353"/>
      <c r="Q8" s="56"/>
      <c r="R8" s="56"/>
      <c r="S8" s="56"/>
      <c r="T8" s="56"/>
      <c r="U8" s="56"/>
      <c r="V8" s="56"/>
      <c r="W8" s="56"/>
      <c r="X8" s="56"/>
      <c r="Y8" s="56"/>
      <c r="Z8" s="57"/>
      <c r="AA8" s="56"/>
      <c r="AB8" s="56"/>
      <c r="AC8" s="62"/>
      <c r="AD8" s="63"/>
    </row>
    <row r="9" spans="1:30" ht="15.75" thickBot="1">
      <c r="A9" s="292"/>
      <c r="B9" s="293"/>
      <c r="C9" s="296"/>
      <c r="D9" s="337"/>
      <c r="E9" s="341"/>
      <c r="F9" s="341"/>
      <c r="G9" s="341"/>
      <c r="H9" s="338"/>
      <c r="I9" s="346"/>
      <c r="J9" s="347"/>
      <c r="K9" s="337"/>
      <c r="L9" s="338"/>
      <c r="M9" s="354" t="s">
        <v>69</v>
      </c>
      <c r="N9" s="355"/>
      <c r="O9" s="356" t="s">
        <v>408</v>
      </c>
      <c r="P9" s="357"/>
      <c r="Q9" s="56"/>
      <c r="R9" s="56"/>
      <c r="S9" s="56"/>
      <c r="T9" s="56"/>
      <c r="U9" s="56"/>
      <c r="V9" s="56"/>
      <c r="W9" s="56"/>
      <c r="X9" s="56"/>
      <c r="Y9" s="56"/>
      <c r="Z9" s="57"/>
      <c r="AA9" s="56"/>
      <c r="AB9" s="56"/>
      <c r="AC9" s="62"/>
      <c r="AD9" s="63"/>
    </row>
    <row r="10" spans="1:30" s="188" customFormat="1" ht="15" customHeight="1" thickBot="1">
      <c r="A10" s="184"/>
      <c r="B10" s="185"/>
      <c r="C10" s="185"/>
      <c r="D10" s="67"/>
      <c r="E10" s="67"/>
      <c r="F10" s="67"/>
      <c r="G10" s="67"/>
      <c r="H10" s="67"/>
      <c r="I10" s="181"/>
      <c r="J10" s="181"/>
      <c r="K10" s="67"/>
      <c r="L10" s="67"/>
      <c r="M10" s="182"/>
      <c r="N10" s="182"/>
      <c r="O10" s="183"/>
      <c r="P10" s="183"/>
      <c r="Q10" s="185"/>
      <c r="R10" s="185"/>
      <c r="S10" s="185"/>
      <c r="T10" s="185"/>
      <c r="U10" s="185"/>
      <c r="V10" s="185"/>
      <c r="W10" s="185"/>
      <c r="X10" s="185"/>
      <c r="Y10" s="185"/>
      <c r="Z10" s="186"/>
      <c r="AA10" s="185"/>
      <c r="AB10" s="185"/>
      <c r="AC10" s="187"/>
      <c r="AD10" s="189"/>
    </row>
    <row r="11" spans="1:30" ht="15" customHeight="1">
      <c r="A11" s="333" t="s">
        <v>0</v>
      </c>
      <c r="B11" s="334"/>
      <c r="C11" s="297" t="s">
        <v>409</v>
      </c>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9"/>
    </row>
    <row r="12" spans="1:30" ht="15" customHeight="1">
      <c r="A12" s="335"/>
      <c r="B12" s="336"/>
      <c r="C12" s="300"/>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2"/>
    </row>
    <row r="13" spans="1:30" ht="15" customHeight="1" thickBot="1">
      <c r="A13" s="337"/>
      <c r="B13" s="338"/>
      <c r="C13" s="303"/>
      <c r="D13" s="304"/>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5"/>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70" t="s">
        <v>77</v>
      </c>
      <c r="B15" s="371"/>
      <c r="C15" s="270" t="s">
        <v>410</v>
      </c>
      <c r="D15" s="271"/>
      <c r="E15" s="271"/>
      <c r="F15" s="271"/>
      <c r="G15" s="271"/>
      <c r="H15" s="271"/>
      <c r="I15" s="271"/>
      <c r="J15" s="271"/>
      <c r="K15" s="272"/>
      <c r="L15" s="306" t="s">
        <v>73</v>
      </c>
      <c r="M15" s="307"/>
      <c r="N15" s="307"/>
      <c r="O15" s="307"/>
      <c r="P15" s="307"/>
      <c r="Q15" s="308"/>
      <c r="R15" s="385" t="s">
        <v>411</v>
      </c>
      <c r="S15" s="386"/>
      <c r="T15" s="386"/>
      <c r="U15" s="386"/>
      <c r="V15" s="386"/>
      <c r="W15" s="386"/>
      <c r="X15" s="387"/>
      <c r="Y15" s="306" t="s">
        <v>72</v>
      </c>
      <c r="Z15" s="308"/>
      <c r="AA15" s="366" t="s">
        <v>412</v>
      </c>
      <c r="AB15" s="367"/>
      <c r="AC15" s="367"/>
      <c r="AD15" s="368"/>
    </row>
    <row r="16" spans="1:30" ht="9" customHeight="1" thickBot="1">
      <c r="A16" s="61"/>
      <c r="B16" s="56"/>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75"/>
      <c r="AD16" s="76"/>
    </row>
    <row r="17" spans="1:30" s="78" customFormat="1" ht="37.5" customHeight="1" thickBot="1">
      <c r="A17" s="370" t="s">
        <v>79</v>
      </c>
      <c r="B17" s="371"/>
      <c r="C17" s="372" t="s">
        <v>432</v>
      </c>
      <c r="D17" s="373"/>
      <c r="E17" s="373"/>
      <c r="F17" s="373"/>
      <c r="G17" s="373"/>
      <c r="H17" s="373"/>
      <c r="I17" s="373"/>
      <c r="J17" s="373"/>
      <c r="K17" s="373"/>
      <c r="L17" s="373"/>
      <c r="M17" s="373"/>
      <c r="N17" s="373"/>
      <c r="O17" s="373"/>
      <c r="P17" s="373"/>
      <c r="Q17" s="374"/>
      <c r="R17" s="275" t="s">
        <v>378</v>
      </c>
      <c r="S17" s="276"/>
      <c r="T17" s="276"/>
      <c r="U17" s="276"/>
      <c r="V17" s="277"/>
      <c r="W17" s="388">
        <v>20</v>
      </c>
      <c r="X17" s="389"/>
      <c r="Y17" s="276" t="s">
        <v>15</v>
      </c>
      <c r="Z17" s="276"/>
      <c r="AA17" s="276"/>
      <c r="AB17" s="277"/>
      <c r="AC17" s="286">
        <v>0.1</v>
      </c>
      <c r="AD17" s="287"/>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275" t="s">
        <v>1</v>
      </c>
      <c r="B19" s="276"/>
      <c r="C19" s="276"/>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7"/>
      <c r="AE19" s="86"/>
      <c r="AF19" s="86"/>
    </row>
    <row r="20" spans="1:32" ht="31.5" customHeight="1" thickBot="1">
      <c r="A20" s="85"/>
      <c r="B20" s="62"/>
      <c r="C20" s="281" t="s">
        <v>380</v>
      </c>
      <c r="D20" s="282"/>
      <c r="E20" s="282"/>
      <c r="F20" s="282"/>
      <c r="G20" s="282"/>
      <c r="H20" s="282"/>
      <c r="I20" s="282"/>
      <c r="J20" s="282"/>
      <c r="K20" s="282"/>
      <c r="L20" s="282"/>
      <c r="M20" s="282"/>
      <c r="N20" s="282"/>
      <c r="O20" s="282"/>
      <c r="P20" s="283"/>
      <c r="Q20" s="278" t="s">
        <v>381</v>
      </c>
      <c r="R20" s="279"/>
      <c r="S20" s="279"/>
      <c r="T20" s="279"/>
      <c r="U20" s="279"/>
      <c r="V20" s="279"/>
      <c r="W20" s="279"/>
      <c r="X20" s="279"/>
      <c r="Y20" s="279"/>
      <c r="Z20" s="279"/>
      <c r="AA20" s="279"/>
      <c r="AB20" s="279"/>
      <c r="AC20" s="279"/>
      <c r="AD20" s="280"/>
      <c r="AE20" s="86"/>
      <c r="AF20" s="86"/>
    </row>
    <row r="21" spans="1:32" ht="31.5" customHeight="1" thickBot="1">
      <c r="A21" s="61"/>
      <c r="B21" s="56"/>
      <c r="C21" s="213" t="s">
        <v>39</v>
      </c>
      <c r="D21" s="214" t="s">
        <v>40</v>
      </c>
      <c r="E21" s="214" t="s">
        <v>41</v>
      </c>
      <c r="F21" s="214" t="s">
        <v>42</v>
      </c>
      <c r="G21" s="214" t="s">
        <v>43</v>
      </c>
      <c r="H21" s="214" t="s">
        <v>44</v>
      </c>
      <c r="I21" s="214" t="s">
        <v>45</v>
      </c>
      <c r="J21" s="214" t="s">
        <v>46</v>
      </c>
      <c r="K21" s="214" t="s">
        <v>47</v>
      </c>
      <c r="L21" s="214" t="s">
        <v>48</v>
      </c>
      <c r="M21" s="214" t="s">
        <v>49</v>
      </c>
      <c r="N21" s="214" t="s">
        <v>50</v>
      </c>
      <c r="O21" s="214" t="s">
        <v>8</v>
      </c>
      <c r="P21" s="215" t="s">
        <v>386</v>
      </c>
      <c r="Q21" s="213" t="s">
        <v>39</v>
      </c>
      <c r="R21" s="214" t="s">
        <v>40</v>
      </c>
      <c r="S21" s="214" t="s">
        <v>41</v>
      </c>
      <c r="T21" s="214" t="s">
        <v>42</v>
      </c>
      <c r="U21" s="214" t="s">
        <v>43</v>
      </c>
      <c r="V21" s="214" t="s">
        <v>44</v>
      </c>
      <c r="W21" s="214" t="s">
        <v>45</v>
      </c>
      <c r="X21" s="214" t="s">
        <v>46</v>
      </c>
      <c r="Y21" s="214" t="s">
        <v>47</v>
      </c>
      <c r="Z21" s="214" t="s">
        <v>48</v>
      </c>
      <c r="AA21" s="214" t="s">
        <v>49</v>
      </c>
      <c r="AB21" s="214" t="s">
        <v>50</v>
      </c>
      <c r="AC21" s="214" t="s">
        <v>8</v>
      </c>
      <c r="AD21" s="215" t="s">
        <v>386</v>
      </c>
      <c r="AE21" s="4"/>
      <c r="AF21" s="4"/>
    </row>
    <row r="22" spans="1:32" ht="31.5" customHeight="1">
      <c r="A22" s="284" t="s">
        <v>382</v>
      </c>
      <c r="B22" s="285"/>
      <c r="C22" s="196">
        <v>0</v>
      </c>
      <c r="D22" s="194">
        <v>0</v>
      </c>
      <c r="E22" s="194">
        <v>0</v>
      </c>
      <c r="F22" s="194">
        <v>0</v>
      </c>
      <c r="G22" s="194">
        <v>0</v>
      </c>
      <c r="H22" s="194">
        <v>0</v>
      </c>
      <c r="I22" s="194">
        <v>0</v>
      </c>
      <c r="J22" s="194">
        <v>0</v>
      </c>
      <c r="K22" s="194">
        <v>0</v>
      </c>
      <c r="L22" s="194">
        <v>0</v>
      </c>
      <c r="M22" s="194">
        <v>0</v>
      </c>
      <c r="N22" s="194">
        <v>0</v>
      </c>
      <c r="O22" s="194">
        <f>SUM(C22:N22)</f>
        <v>0</v>
      </c>
      <c r="P22" s="197"/>
      <c r="Q22" s="196">
        <v>1351636000</v>
      </c>
      <c r="R22" s="194">
        <v>0</v>
      </c>
      <c r="S22" s="194">
        <v>0</v>
      </c>
      <c r="T22" s="194">
        <v>0</v>
      </c>
      <c r="U22" s="194">
        <v>0</v>
      </c>
      <c r="V22" s="194">
        <v>0</v>
      </c>
      <c r="W22" s="194">
        <v>0</v>
      </c>
      <c r="X22" s="194">
        <v>0</v>
      </c>
      <c r="Y22" s="194">
        <v>0</v>
      </c>
      <c r="Z22" s="194">
        <v>0</v>
      </c>
      <c r="AA22" s="194">
        <v>0</v>
      </c>
      <c r="AB22" s="194">
        <v>0</v>
      </c>
      <c r="AC22" s="194">
        <f>SUM(Q22:AB22)</f>
        <v>1351636000</v>
      </c>
      <c r="AD22" s="201"/>
      <c r="AE22" s="4"/>
      <c r="AF22" s="4"/>
    </row>
    <row r="23" spans="1:32" ht="31.5" customHeight="1">
      <c r="A23" s="273" t="s">
        <v>383</v>
      </c>
      <c r="B23" s="274"/>
      <c r="C23" s="191"/>
      <c r="D23" s="190"/>
      <c r="E23" s="190"/>
      <c r="F23" s="190"/>
      <c r="G23" s="190"/>
      <c r="H23" s="190"/>
      <c r="I23" s="190"/>
      <c r="J23" s="190"/>
      <c r="K23" s="190"/>
      <c r="L23" s="190"/>
      <c r="M23" s="190"/>
      <c r="N23" s="190"/>
      <c r="O23" s="190">
        <f>SUM(C23:N23)</f>
        <v>0</v>
      </c>
      <c r="P23" s="211" t="str">
        <f>_xlfn.IFERROR(O23/(SUMIF(C23:N23,"&gt;0",C22:N22))," ")</f>
        <v> </v>
      </c>
      <c r="Q23" s="191">
        <v>1351636000</v>
      </c>
      <c r="R23" s="190">
        <v>0</v>
      </c>
      <c r="S23" s="190"/>
      <c r="T23" s="190"/>
      <c r="U23" s="190"/>
      <c r="V23" s="190"/>
      <c r="W23" s="190"/>
      <c r="X23" s="190"/>
      <c r="Y23" s="190"/>
      <c r="Z23" s="190"/>
      <c r="AA23" s="190"/>
      <c r="AB23" s="190"/>
      <c r="AC23" s="190">
        <f>SUM(Q23:AB23)</f>
        <v>1351636000</v>
      </c>
      <c r="AD23" s="199">
        <f>_xlfn.IFERROR(AC23/(SUMIF(Q23:AB23,"&gt;0",Q22:AB22))," ")</f>
        <v>1</v>
      </c>
      <c r="AE23" s="4"/>
      <c r="AF23" s="4"/>
    </row>
    <row r="24" spans="1:32" ht="31.5" customHeight="1">
      <c r="A24" s="273" t="s">
        <v>384</v>
      </c>
      <c r="B24" s="274"/>
      <c r="C24" s="191">
        <v>0</v>
      </c>
      <c r="D24" s="190">
        <v>0</v>
      </c>
      <c r="E24" s="190">
        <v>0</v>
      </c>
      <c r="F24" s="190">
        <v>0</v>
      </c>
      <c r="G24" s="190">
        <v>0</v>
      </c>
      <c r="H24" s="190">
        <v>0</v>
      </c>
      <c r="I24" s="190">
        <v>0</v>
      </c>
      <c r="J24" s="190">
        <v>0</v>
      </c>
      <c r="K24" s="190">
        <v>0</v>
      </c>
      <c r="L24" s="190">
        <v>0</v>
      </c>
      <c r="M24" s="190">
        <v>0</v>
      </c>
      <c r="N24" s="190">
        <v>0</v>
      </c>
      <c r="O24" s="190">
        <f>SUM(C24:N24)</f>
        <v>0</v>
      </c>
      <c r="P24" s="195"/>
      <c r="Q24" s="191">
        <v>0</v>
      </c>
      <c r="R24" s="190">
        <v>61438000</v>
      </c>
      <c r="S24" s="190">
        <v>122876000</v>
      </c>
      <c r="T24" s="190">
        <v>122876000</v>
      </c>
      <c r="U24" s="190">
        <v>122876000</v>
      </c>
      <c r="V24" s="190">
        <v>122876000</v>
      </c>
      <c r="W24" s="190">
        <v>122876000</v>
      </c>
      <c r="X24" s="190">
        <v>122876000</v>
      </c>
      <c r="Y24" s="190">
        <v>122876000</v>
      </c>
      <c r="Z24" s="190">
        <v>122876000</v>
      </c>
      <c r="AA24" s="190">
        <v>122876000</v>
      </c>
      <c r="AB24" s="190">
        <v>184314000</v>
      </c>
      <c r="AC24" s="190">
        <f>SUM(Q24:AB24)</f>
        <v>1351636000</v>
      </c>
      <c r="AD24" s="199"/>
      <c r="AE24" s="4"/>
      <c r="AF24" s="4"/>
    </row>
    <row r="25" spans="1:32" ht="31.5" customHeight="1" thickBot="1">
      <c r="A25" s="364" t="s">
        <v>385</v>
      </c>
      <c r="B25" s="365"/>
      <c r="C25" s="192"/>
      <c r="D25" s="193"/>
      <c r="E25" s="193"/>
      <c r="F25" s="193"/>
      <c r="G25" s="193"/>
      <c r="H25" s="193"/>
      <c r="I25" s="193"/>
      <c r="J25" s="193"/>
      <c r="K25" s="193"/>
      <c r="L25" s="193"/>
      <c r="M25" s="193"/>
      <c r="N25" s="193"/>
      <c r="O25" s="193">
        <f>SUM(C25:N25)</f>
        <v>0</v>
      </c>
      <c r="P25" s="198" t="str">
        <f>_xlfn.IFERROR(O25/(SUMIF(C25:N25,"&gt;0",C24:N24))," ")</f>
        <v> </v>
      </c>
      <c r="Q25" s="192">
        <v>0</v>
      </c>
      <c r="R25" s="193">
        <v>46865268</v>
      </c>
      <c r="S25" s="193"/>
      <c r="T25" s="193"/>
      <c r="U25" s="193"/>
      <c r="V25" s="193"/>
      <c r="W25" s="193"/>
      <c r="X25" s="193"/>
      <c r="Y25" s="193"/>
      <c r="Z25" s="193"/>
      <c r="AA25" s="193"/>
      <c r="AB25" s="193"/>
      <c r="AC25" s="193">
        <f>SUM(Q25:AB25)</f>
        <v>46865268</v>
      </c>
      <c r="AD25" s="200">
        <f>_xlfn.IFERROR(AC25/(SUMIF(Q25:AB25,"&gt;0",Q24:AB24))," ")</f>
        <v>0.7628058856082555</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9"/>
    </row>
    <row r="27" spans="1:30" ht="33.75" customHeight="1">
      <c r="A27" s="360" t="s">
        <v>76</v>
      </c>
      <c r="B27" s="361"/>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3"/>
    </row>
    <row r="28" spans="1:30" ht="15" customHeight="1">
      <c r="A28" s="375" t="s">
        <v>190</v>
      </c>
      <c r="B28" s="377" t="s">
        <v>6</v>
      </c>
      <c r="C28" s="378"/>
      <c r="D28" s="274" t="s">
        <v>402</v>
      </c>
      <c r="E28" s="381"/>
      <c r="F28" s="381"/>
      <c r="G28" s="381"/>
      <c r="H28" s="381"/>
      <c r="I28" s="381"/>
      <c r="J28" s="381"/>
      <c r="K28" s="381"/>
      <c r="L28" s="381"/>
      <c r="M28" s="381"/>
      <c r="N28" s="381"/>
      <c r="O28" s="382"/>
      <c r="P28" s="383" t="s">
        <v>8</v>
      </c>
      <c r="Q28" s="383" t="s">
        <v>84</v>
      </c>
      <c r="R28" s="383"/>
      <c r="S28" s="383"/>
      <c r="T28" s="383"/>
      <c r="U28" s="383"/>
      <c r="V28" s="383"/>
      <c r="W28" s="383"/>
      <c r="X28" s="383"/>
      <c r="Y28" s="383"/>
      <c r="Z28" s="383"/>
      <c r="AA28" s="383"/>
      <c r="AB28" s="383"/>
      <c r="AC28" s="383"/>
      <c r="AD28" s="384"/>
    </row>
    <row r="29" spans="1:30" ht="27" customHeight="1">
      <c r="A29" s="376"/>
      <c r="B29" s="379"/>
      <c r="C29" s="380"/>
      <c r="D29" s="212" t="s">
        <v>39</v>
      </c>
      <c r="E29" s="212" t="s">
        <v>40</v>
      </c>
      <c r="F29" s="212" t="s">
        <v>41</v>
      </c>
      <c r="G29" s="212" t="s">
        <v>42</v>
      </c>
      <c r="H29" s="212" t="s">
        <v>43</v>
      </c>
      <c r="I29" s="212" t="s">
        <v>44</v>
      </c>
      <c r="J29" s="212" t="s">
        <v>45</v>
      </c>
      <c r="K29" s="212" t="s">
        <v>46</v>
      </c>
      <c r="L29" s="212" t="s">
        <v>47</v>
      </c>
      <c r="M29" s="212" t="s">
        <v>48</v>
      </c>
      <c r="N29" s="212" t="s">
        <v>49</v>
      </c>
      <c r="O29" s="212" t="s">
        <v>50</v>
      </c>
      <c r="P29" s="382"/>
      <c r="Q29" s="383"/>
      <c r="R29" s="383"/>
      <c r="S29" s="383"/>
      <c r="T29" s="383"/>
      <c r="U29" s="383"/>
      <c r="V29" s="383"/>
      <c r="W29" s="383"/>
      <c r="X29" s="383"/>
      <c r="Y29" s="383"/>
      <c r="Z29" s="383"/>
      <c r="AA29" s="383"/>
      <c r="AB29" s="383"/>
      <c r="AC29" s="383"/>
      <c r="AD29" s="384"/>
    </row>
    <row r="30" spans="1:30" ht="64.5" customHeight="1" thickBot="1">
      <c r="A30" s="88" t="s">
        <v>432</v>
      </c>
      <c r="B30" s="390"/>
      <c r="C30" s="391"/>
      <c r="D30" s="92"/>
      <c r="E30" s="92"/>
      <c r="F30" s="92"/>
      <c r="G30" s="92"/>
      <c r="H30" s="92"/>
      <c r="I30" s="92"/>
      <c r="J30" s="92"/>
      <c r="K30" s="92"/>
      <c r="L30" s="92"/>
      <c r="M30" s="92"/>
      <c r="N30" s="92"/>
      <c r="O30" s="92"/>
      <c r="P30" s="89">
        <f>SUM(D30:O30)</f>
        <v>0</v>
      </c>
      <c r="Q30" s="392"/>
      <c r="R30" s="392"/>
      <c r="S30" s="392"/>
      <c r="T30" s="392"/>
      <c r="U30" s="392"/>
      <c r="V30" s="392"/>
      <c r="W30" s="392"/>
      <c r="X30" s="392"/>
      <c r="Y30" s="392"/>
      <c r="Z30" s="392"/>
      <c r="AA30" s="392"/>
      <c r="AB30" s="392"/>
      <c r="AC30" s="392"/>
      <c r="AD30" s="393"/>
    </row>
    <row r="31" spans="1:30" ht="45" customHeight="1">
      <c r="A31" s="394" t="s">
        <v>293</v>
      </c>
      <c r="B31" s="395"/>
      <c r="C31" s="395"/>
      <c r="D31" s="395"/>
      <c r="E31" s="395"/>
      <c r="F31" s="395"/>
      <c r="G31" s="395"/>
      <c r="H31" s="395"/>
      <c r="I31" s="395"/>
      <c r="J31" s="395"/>
      <c r="K31" s="395"/>
      <c r="L31" s="395"/>
      <c r="M31" s="395"/>
      <c r="N31" s="395"/>
      <c r="O31" s="395"/>
      <c r="P31" s="395"/>
      <c r="Q31" s="395"/>
      <c r="R31" s="395"/>
      <c r="S31" s="395"/>
      <c r="T31" s="395"/>
      <c r="U31" s="395"/>
      <c r="V31" s="395"/>
      <c r="W31" s="395"/>
      <c r="X31" s="395"/>
      <c r="Y31" s="395"/>
      <c r="Z31" s="395"/>
      <c r="AA31" s="395"/>
      <c r="AB31" s="395"/>
      <c r="AC31" s="395"/>
      <c r="AD31" s="396"/>
    </row>
    <row r="32" spans="1:41" ht="22.5" customHeight="1">
      <c r="A32" s="273" t="s">
        <v>191</v>
      </c>
      <c r="B32" s="383" t="s">
        <v>62</v>
      </c>
      <c r="C32" s="383" t="s">
        <v>6</v>
      </c>
      <c r="D32" s="383" t="s">
        <v>60</v>
      </c>
      <c r="E32" s="383"/>
      <c r="F32" s="383"/>
      <c r="G32" s="383"/>
      <c r="H32" s="383"/>
      <c r="I32" s="383"/>
      <c r="J32" s="383"/>
      <c r="K32" s="383"/>
      <c r="L32" s="383"/>
      <c r="M32" s="383"/>
      <c r="N32" s="383"/>
      <c r="O32" s="383"/>
      <c r="P32" s="383"/>
      <c r="Q32" s="383" t="s">
        <v>85</v>
      </c>
      <c r="R32" s="383"/>
      <c r="S32" s="383"/>
      <c r="T32" s="383"/>
      <c r="U32" s="383"/>
      <c r="V32" s="383"/>
      <c r="W32" s="383"/>
      <c r="X32" s="383"/>
      <c r="Y32" s="383"/>
      <c r="Z32" s="383"/>
      <c r="AA32" s="383"/>
      <c r="AB32" s="383"/>
      <c r="AC32" s="383"/>
      <c r="AD32" s="384"/>
      <c r="AG32" s="90"/>
      <c r="AH32" s="90"/>
      <c r="AI32" s="90"/>
      <c r="AJ32" s="90"/>
      <c r="AK32" s="90"/>
      <c r="AL32" s="90"/>
      <c r="AM32" s="90"/>
      <c r="AN32" s="90"/>
      <c r="AO32" s="90"/>
    </row>
    <row r="33" spans="1:41" ht="22.5" customHeight="1">
      <c r="A33" s="273"/>
      <c r="B33" s="383"/>
      <c r="C33" s="397"/>
      <c r="D33" s="212" t="s">
        <v>39</v>
      </c>
      <c r="E33" s="212" t="s">
        <v>40</v>
      </c>
      <c r="F33" s="212" t="s">
        <v>41</v>
      </c>
      <c r="G33" s="212" t="s">
        <v>42</v>
      </c>
      <c r="H33" s="212" t="s">
        <v>43</v>
      </c>
      <c r="I33" s="212" t="s">
        <v>44</v>
      </c>
      <c r="J33" s="212" t="s">
        <v>45</v>
      </c>
      <c r="K33" s="212" t="s">
        <v>46</v>
      </c>
      <c r="L33" s="212" t="s">
        <v>47</v>
      </c>
      <c r="M33" s="212" t="s">
        <v>48</v>
      </c>
      <c r="N33" s="212" t="s">
        <v>49</v>
      </c>
      <c r="O33" s="212" t="s">
        <v>50</v>
      </c>
      <c r="P33" s="212" t="s">
        <v>8</v>
      </c>
      <c r="Q33" s="379" t="s">
        <v>80</v>
      </c>
      <c r="R33" s="398"/>
      <c r="S33" s="398"/>
      <c r="T33" s="398"/>
      <c r="U33" s="398"/>
      <c r="V33" s="380"/>
      <c r="W33" s="379" t="s">
        <v>81</v>
      </c>
      <c r="X33" s="398"/>
      <c r="Y33" s="398"/>
      <c r="Z33" s="380"/>
      <c r="AA33" s="379" t="s">
        <v>82</v>
      </c>
      <c r="AB33" s="398"/>
      <c r="AC33" s="398"/>
      <c r="AD33" s="399"/>
      <c r="AG33" s="90"/>
      <c r="AH33" s="90"/>
      <c r="AI33" s="90"/>
      <c r="AJ33" s="90"/>
      <c r="AK33" s="90"/>
      <c r="AL33" s="90"/>
      <c r="AM33" s="90"/>
      <c r="AN33" s="90"/>
      <c r="AO33" s="90"/>
    </row>
    <row r="34" spans="1:41" ht="72.75" customHeight="1">
      <c r="A34" s="400" t="s">
        <v>432</v>
      </c>
      <c r="B34" s="402">
        <v>0.1</v>
      </c>
      <c r="C34" s="93" t="s">
        <v>9</v>
      </c>
      <c r="D34" s="218">
        <v>0</v>
      </c>
      <c r="E34" s="218">
        <v>20</v>
      </c>
      <c r="F34" s="218">
        <v>20</v>
      </c>
      <c r="G34" s="218">
        <v>20</v>
      </c>
      <c r="H34" s="218">
        <v>20</v>
      </c>
      <c r="I34" s="218">
        <v>20</v>
      </c>
      <c r="J34" s="218">
        <v>20</v>
      </c>
      <c r="K34" s="218">
        <v>20</v>
      </c>
      <c r="L34" s="218">
        <v>20</v>
      </c>
      <c r="M34" s="218">
        <v>20</v>
      </c>
      <c r="N34" s="218">
        <v>20</v>
      </c>
      <c r="O34" s="218">
        <v>20</v>
      </c>
      <c r="P34" s="218">
        <v>20</v>
      </c>
      <c r="Q34" s="527" t="s">
        <v>712</v>
      </c>
      <c r="R34" s="583"/>
      <c r="S34" s="583"/>
      <c r="T34" s="583"/>
      <c r="U34" s="583"/>
      <c r="V34" s="584"/>
      <c r="W34" s="404" t="s">
        <v>634</v>
      </c>
      <c r="X34" s="405"/>
      <c r="Y34" s="405"/>
      <c r="Z34" s="406"/>
      <c r="AA34" s="404" t="s">
        <v>713</v>
      </c>
      <c r="AB34" s="405"/>
      <c r="AC34" s="405"/>
      <c r="AD34" s="410"/>
      <c r="AG34" s="90"/>
      <c r="AH34" s="90"/>
      <c r="AI34" s="90"/>
      <c r="AJ34" s="90"/>
      <c r="AK34" s="90"/>
      <c r="AL34" s="90"/>
      <c r="AM34" s="90"/>
      <c r="AN34" s="90"/>
      <c r="AO34" s="90"/>
    </row>
    <row r="35" spans="1:41" ht="72.75" customHeight="1" thickBot="1">
      <c r="A35" s="401"/>
      <c r="B35" s="403"/>
      <c r="C35" s="94" t="s">
        <v>10</v>
      </c>
      <c r="D35" s="243">
        <v>0</v>
      </c>
      <c r="E35" s="243">
        <v>20</v>
      </c>
      <c r="F35" s="243"/>
      <c r="G35" s="252"/>
      <c r="H35" s="252"/>
      <c r="I35" s="252"/>
      <c r="J35" s="252"/>
      <c r="K35" s="252"/>
      <c r="L35" s="252"/>
      <c r="M35" s="252"/>
      <c r="N35" s="252"/>
      <c r="O35" s="252"/>
      <c r="P35" s="252">
        <v>20</v>
      </c>
      <c r="Q35" s="585"/>
      <c r="R35" s="586"/>
      <c r="S35" s="586"/>
      <c r="T35" s="586"/>
      <c r="U35" s="586"/>
      <c r="V35" s="587"/>
      <c r="W35" s="407"/>
      <c r="X35" s="408"/>
      <c r="Y35" s="408"/>
      <c r="Z35" s="409"/>
      <c r="AA35" s="407"/>
      <c r="AB35" s="408"/>
      <c r="AC35" s="408"/>
      <c r="AD35" s="411"/>
      <c r="AE35" s="50"/>
      <c r="AF35" s="97"/>
      <c r="AG35" s="90"/>
      <c r="AH35" s="90"/>
      <c r="AI35" s="90"/>
      <c r="AJ35" s="90"/>
      <c r="AK35" s="90"/>
      <c r="AL35" s="90"/>
      <c r="AM35" s="90"/>
      <c r="AN35" s="90"/>
      <c r="AO35" s="90"/>
    </row>
    <row r="36" spans="1:41" ht="25.5" customHeight="1">
      <c r="A36" s="284" t="s">
        <v>192</v>
      </c>
      <c r="B36" s="412" t="s">
        <v>61</v>
      </c>
      <c r="C36" s="414" t="s">
        <v>11</v>
      </c>
      <c r="D36" s="414"/>
      <c r="E36" s="414"/>
      <c r="F36" s="414"/>
      <c r="G36" s="414"/>
      <c r="H36" s="414"/>
      <c r="I36" s="414"/>
      <c r="J36" s="414"/>
      <c r="K36" s="414"/>
      <c r="L36" s="414"/>
      <c r="M36" s="414"/>
      <c r="N36" s="414"/>
      <c r="O36" s="414"/>
      <c r="P36" s="414"/>
      <c r="Q36" s="285" t="s">
        <v>78</v>
      </c>
      <c r="R36" s="415"/>
      <c r="S36" s="415"/>
      <c r="T36" s="415"/>
      <c r="U36" s="415"/>
      <c r="V36" s="415"/>
      <c r="W36" s="415"/>
      <c r="X36" s="415"/>
      <c r="Y36" s="415"/>
      <c r="Z36" s="415"/>
      <c r="AA36" s="415"/>
      <c r="AB36" s="415"/>
      <c r="AC36" s="415"/>
      <c r="AD36" s="416"/>
      <c r="AG36" s="90"/>
      <c r="AH36" s="90"/>
      <c r="AI36" s="90"/>
      <c r="AJ36" s="90"/>
      <c r="AK36" s="90"/>
      <c r="AL36" s="90"/>
      <c r="AM36" s="90"/>
      <c r="AN36" s="90"/>
      <c r="AO36" s="90"/>
    </row>
    <row r="37" spans="1:41" ht="25.5" customHeight="1">
      <c r="A37" s="273"/>
      <c r="B37" s="413"/>
      <c r="C37" s="212" t="s">
        <v>12</v>
      </c>
      <c r="D37" s="212" t="s">
        <v>36</v>
      </c>
      <c r="E37" s="212" t="s">
        <v>37</v>
      </c>
      <c r="F37" s="212" t="s">
        <v>38</v>
      </c>
      <c r="G37" s="212" t="s">
        <v>51</v>
      </c>
      <c r="H37" s="212" t="s">
        <v>52</v>
      </c>
      <c r="I37" s="212" t="s">
        <v>53</v>
      </c>
      <c r="J37" s="212" t="s">
        <v>54</v>
      </c>
      <c r="K37" s="212" t="s">
        <v>55</v>
      </c>
      <c r="L37" s="212" t="s">
        <v>56</v>
      </c>
      <c r="M37" s="212" t="s">
        <v>57</v>
      </c>
      <c r="N37" s="212" t="s">
        <v>58</v>
      </c>
      <c r="O37" s="212" t="s">
        <v>59</v>
      </c>
      <c r="P37" s="212" t="s">
        <v>63</v>
      </c>
      <c r="Q37" s="274" t="s">
        <v>83</v>
      </c>
      <c r="R37" s="381"/>
      <c r="S37" s="381"/>
      <c r="T37" s="381"/>
      <c r="U37" s="381"/>
      <c r="V37" s="381"/>
      <c r="W37" s="381"/>
      <c r="X37" s="381"/>
      <c r="Y37" s="381"/>
      <c r="Z37" s="381"/>
      <c r="AA37" s="381"/>
      <c r="AB37" s="381"/>
      <c r="AC37" s="381"/>
      <c r="AD37" s="417"/>
      <c r="AG37" s="98"/>
      <c r="AH37" s="98"/>
      <c r="AI37" s="98"/>
      <c r="AJ37" s="98"/>
      <c r="AK37" s="98"/>
      <c r="AL37" s="98"/>
      <c r="AM37" s="98"/>
      <c r="AN37" s="98"/>
      <c r="AO37" s="98"/>
    </row>
    <row r="38" spans="1:41" ht="65.25" customHeight="1">
      <c r="A38" s="440" t="s">
        <v>587</v>
      </c>
      <c r="B38" s="562">
        <v>0.03</v>
      </c>
      <c r="C38" s="93" t="s">
        <v>9</v>
      </c>
      <c r="D38" s="228">
        <v>0</v>
      </c>
      <c r="E38" s="228">
        <v>0.091</v>
      </c>
      <c r="F38" s="228">
        <v>0.091</v>
      </c>
      <c r="G38" s="228">
        <v>0.091</v>
      </c>
      <c r="H38" s="228">
        <v>0.091</v>
      </c>
      <c r="I38" s="228">
        <v>0.091</v>
      </c>
      <c r="J38" s="228">
        <v>0.091</v>
      </c>
      <c r="K38" s="228">
        <v>0.091</v>
      </c>
      <c r="L38" s="228">
        <v>0.091</v>
      </c>
      <c r="M38" s="228">
        <v>0.091</v>
      </c>
      <c r="N38" s="228">
        <v>0.091</v>
      </c>
      <c r="O38" s="228">
        <v>0.09</v>
      </c>
      <c r="P38" s="100">
        <f aca="true" t="shared" si="0" ref="P38:P43">SUM(D38:O38)</f>
        <v>0.9999999999999998</v>
      </c>
      <c r="Q38" s="422" t="s">
        <v>635</v>
      </c>
      <c r="R38" s="546"/>
      <c r="S38" s="546"/>
      <c r="T38" s="546"/>
      <c r="U38" s="546"/>
      <c r="V38" s="546"/>
      <c r="W38" s="546"/>
      <c r="X38" s="546"/>
      <c r="Y38" s="546"/>
      <c r="Z38" s="546"/>
      <c r="AA38" s="546"/>
      <c r="AB38" s="546"/>
      <c r="AC38" s="546"/>
      <c r="AD38" s="547"/>
      <c r="AE38" s="101"/>
      <c r="AG38" s="102"/>
      <c r="AH38" s="102"/>
      <c r="AI38" s="102"/>
      <c r="AJ38" s="102"/>
      <c r="AK38" s="102"/>
      <c r="AL38" s="102"/>
      <c r="AM38" s="102"/>
      <c r="AN38" s="102"/>
      <c r="AO38" s="102"/>
    </row>
    <row r="39" spans="1:31" ht="65.25" customHeight="1">
      <c r="A39" s="441"/>
      <c r="B39" s="563"/>
      <c r="C39" s="103" t="s">
        <v>10</v>
      </c>
      <c r="D39" s="254">
        <v>0</v>
      </c>
      <c r="E39" s="234">
        <v>0.091</v>
      </c>
      <c r="F39" s="254"/>
      <c r="G39" s="254"/>
      <c r="H39" s="254"/>
      <c r="I39" s="254"/>
      <c r="J39" s="254"/>
      <c r="K39" s="254"/>
      <c r="L39" s="254"/>
      <c r="M39" s="254"/>
      <c r="N39" s="254"/>
      <c r="O39" s="254"/>
      <c r="P39" s="235">
        <f t="shared" si="0"/>
        <v>0.091</v>
      </c>
      <c r="Q39" s="548"/>
      <c r="R39" s="549"/>
      <c r="S39" s="549"/>
      <c r="T39" s="549"/>
      <c r="U39" s="549"/>
      <c r="V39" s="549"/>
      <c r="W39" s="549"/>
      <c r="X39" s="549"/>
      <c r="Y39" s="549"/>
      <c r="Z39" s="549"/>
      <c r="AA39" s="549"/>
      <c r="AB39" s="549"/>
      <c r="AC39" s="549"/>
      <c r="AD39" s="550"/>
      <c r="AE39" s="101"/>
    </row>
    <row r="40" spans="1:31" ht="65.25" customHeight="1">
      <c r="A40" s="441" t="s">
        <v>588</v>
      </c>
      <c r="B40" s="571">
        <v>0.03</v>
      </c>
      <c r="C40" s="106" t="s">
        <v>9</v>
      </c>
      <c r="D40" s="228">
        <v>0</v>
      </c>
      <c r="E40" s="228">
        <v>0.091</v>
      </c>
      <c r="F40" s="228">
        <v>0.091</v>
      </c>
      <c r="G40" s="228">
        <v>0.091</v>
      </c>
      <c r="H40" s="228">
        <v>0.091</v>
      </c>
      <c r="I40" s="228">
        <v>0.091</v>
      </c>
      <c r="J40" s="228">
        <v>0.091</v>
      </c>
      <c r="K40" s="228">
        <v>0.091</v>
      </c>
      <c r="L40" s="228">
        <v>0.091</v>
      </c>
      <c r="M40" s="228">
        <v>0.091</v>
      </c>
      <c r="N40" s="228">
        <v>0.091</v>
      </c>
      <c r="O40" s="228">
        <v>0.09</v>
      </c>
      <c r="P40" s="105">
        <f t="shared" si="0"/>
        <v>0.9999999999999998</v>
      </c>
      <c r="Q40" s="422" t="s">
        <v>636</v>
      </c>
      <c r="R40" s="423"/>
      <c r="S40" s="423"/>
      <c r="T40" s="423"/>
      <c r="U40" s="423"/>
      <c r="V40" s="423"/>
      <c r="W40" s="423"/>
      <c r="X40" s="423"/>
      <c r="Y40" s="423"/>
      <c r="Z40" s="423"/>
      <c r="AA40" s="423"/>
      <c r="AB40" s="423"/>
      <c r="AC40" s="423"/>
      <c r="AD40" s="424"/>
      <c r="AE40" s="101"/>
    </row>
    <row r="41" spans="1:31" ht="65.25" customHeight="1">
      <c r="A41" s="441"/>
      <c r="B41" s="563"/>
      <c r="C41" s="103" t="s">
        <v>10</v>
      </c>
      <c r="D41" s="234">
        <v>0</v>
      </c>
      <c r="E41" s="234">
        <v>0.091</v>
      </c>
      <c r="F41" s="234"/>
      <c r="G41" s="234"/>
      <c r="H41" s="234"/>
      <c r="I41" s="234"/>
      <c r="J41" s="234"/>
      <c r="K41" s="234"/>
      <c r="L41" s="253"/>
      <c r="M41" s="253"/>
      <c r="N41" s="253"/>
      <c r="O41" s="253"/>
      <c r="P41" s="105">
        <f t="shared" si="0"/>
        <v>0.091</v>
      </c>
      <c r="Q41" s="425"/>
      <c r="R41" s="426"/>
      <c r="S41" s="426"/>
      <c r="T41" s="426"/>
      <c r="U41" s="426"/>
      <c r="V41" s="426"/>
      <c r="W41" s="426"/>
      <c r="X41" s="426"/>
      <c r="Y41" s="426"/>
      <c r="Z41" s="426"/>
      <c r="AA41" s="426"/>
      <c r="AB41" s="426"/>
      <c r="AC41" s="426"/>
      <c r="AD41" s="427"/>
      <c r="AE41" s="101"/>
    </row>
    <row r="42" spans="1:31" ht="54" customHeight="1">
      <c r="A42" s="428" t="s">
        <v>589</v>
      </c>
      <c r="B42" s="571">
        <v>0.04</v>
      </c>
      <c r="C42" s="106" t="s">
        <v>9</v>
      </c>
      <c r="D42" s="228">
        <v>0</v>
      </c>
      <c r="E42" s="228">
        <v>0.091</v>
      </c>
      <c r="F42" s="228">
        <v>0.091</v>
      </c>
      <c r="G42" s="228">
        <v>0.091</v>
      </c>
      <c r="H42" s="228">
        <v>0.091</v>
      </c>
      <c r="I42" s="228">
        <v>0.091</v>
      </c>
      <c r="J42" s="228">
        <v>0.091</v>
      </c>
      <c r="K42" s="228">
        <v>0.091</v>
      </c>
      <c r="L42" s="228">
        <v>0.091</v>
      </c>
      <c r="M42" s="228">
        <v>0.091</v>
      </c>
      <c r="N42" s="228">
        <v>0.091</v>
      </c>
      <c r="O42" s="228">
        <v>0.09</v>
      </c>
      <c r="P42" s="105">
        <f t="shared" si="0"/>
        <v>0.9999999999999998</v>
      </c>
      <c r="Q42" s="422" t="s">
        <v>637</v>
      </c>
      <c r="R42" s="423"/>
      <c r="S42" s="423"/>
      <c r="T42" s="423"/>
      <c r="U42" s="423"/>
      <c r="V42" s="423"/>
      <c r="W42" s="423"/>
      <c r="X42" s="423"/>
      <c r="Y42" s="423"/>
      <c r="Z42" s="423"/>
      <c r="AA42" s="423"/>
      <c r="AB42" s="423"/>
      <c r="AC42" s="423"/>
      <c r="AD42" s="424"/>
      <c r="AE42" s="101"/>
    </row>
    <row r="43" spans="1:31" ht="54" customHeight="1" thickBot="1">
      <c r="A43" s="588"/>
      <c r="B43" s="572"/>
      <c r="C43" s="94" t="s">
        <v>10</v>
      </c>
      <c r="D43" s="245">
        <v>0</v>
      </c>
      <c r="E43" s="245">
        <v>0.091</v>
      </c>
      <c r="F43" s="245"/>
      <c r="G43" s="245"/>
      <c r="H43" s="245"/>
      <c r="I43" s="245"/>
      <c r="J43" s="245"/>
      <c r="K43" s="245"/>
      <c r="L43" s="247"/>
      <c r="M43" s="247"/>
      <c r="N43" s="247"/>
      <c r="O43" s="247"/>
      <c r="P43" s="236">
        <f t="shared" si="0"/>
        <v>0.091</v>
      </c>
      <c r="Q43" s="432"/>
      <c r="R43" s="433"/>
      <c r="S43" s="433"/>
      <c r="T43" s="433"/>
      <c r="U43" s="433"/>
      <c r="V43" s="433"/>
      <c r="W43" s="433"/>
      <c r="X43" s="433"/>
      <c r="Y43" s="433"/>
      <c r="Z43" s="433"/>
      <c r="AA43" s="433"/>
      <c r="AB43" s="433"/>
      <c r="AC43" s="433"/>
      <c r="AD43" s="434"/>
      <c r="AE43" s="101"/>
    </row>
  </sheetData>
  <sheetProtection/>
  <mergeCells count="77">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W34 AA34 Q38:AD43 Q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16"/>
  <drawing r:id="rId3"/>
  <legacyDrawing r:id="rId2"/>
</worksheet>
</file>

<file path=xl/worksheets/sheet9.xml><?xml version="1.0" encoding="utf-8"?>
<worksheet xmlns="http://schemas.openxmlformats.org/spreadsheetml/2006/main" xmlns:r="http://schemas.openxmlformats.org/officeDocument/2006/relationships">
  <sheetPr>
    <tabColor theme="7" tint="0.39998000860214233"/>
    <pageSetUpPr fitToPage="1"/>
  </sheetPr>
  <dimension ref="A1:AO41"/>
  <sheetViews>
    <sheetView showGridLines="0" zoomScale="60" zoomScaleNormal="60" workbookViewId="0" topLeftCell="A1">
      <selection activeCell="A7" sqref="A7:B9"/>
    </sheetView>
  </sheetViews>
  <sheetFormatPr defaultColWidth="8.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8.8515625" style="52" customWidth="1"/>
    <col min="41" max="41" width="18.421875" style="52" bestFit="1" customWidth="1"/>
    <col min="42" max="42" width="16.140625" style="52" customWidth="1"/>
    <col min="43" max="16384" width="8.8515625" style="52" customWidth="1"/>
  </cols>
  <sheetData>
    <row r="1" spans="1:30" ht="32.25" customHeight="1">
      <c r="A1" s="309"/>
      <c r="B1" s="312" t="s">
        <v>16</v>
      </c>
      <c r="C1" s="313"/>
      <c r="D1" s="313"/>
      <c r="E1" s="313"/>
      <c r="F1" s="313"/>
      <c r="G1" s="313"/>
      <c r="H1" s="313"/>
      <c r="I1" s="313"/>
      <c r="J1" s="313"/>
      <c r="K1" s="313"/>
      <c r="L1" s="313"/>
      <c r="M1" s="313"/>
      <c r="N1" s="313"/>
      <c r="O1" s="313"/>
      <c r="P1" s="313"/>
      <c r="Q1" s="313"/>
      <c r="R1" s="313"/>
      <c r="S1" s="313"/>
      <c r="T1" s="313"/>
      <c r="U1" s="313"/>
      <c r="V1" s="313"/>
      <c r="W1" s="313"/>
      <c r="X1" s="313"/>
      <c r="Y1" s="313"/>
      <c r="Z1" s="313"/>
      <c r="AA1" s="314"/>
      <c r="AB1" s="315" t="s">
        <v>18</v>
      </c>
      <c r="AC1" s="316"/>
      <c r="AD1" s="317"/>
    </row>
    <row r="2" spans="1:30" ht="30.75" customHeight="1">
      <c r="A2" s="310"/>
      <c r="B2" s="318" t="s">
        <v>17</v>
      </c>
      <c r="C2" s="319"/>
      <c r="D2" s="319"/>
      <c r="E2" s="319"/>
      <c r="F2" s="319"/>
      <c r="G2" s="319"/>
      <c r="H2" s="319"/>
      <c r="I2" s="319"/>
      <c r="J2" s="319"/>
      <c r="K2" s="319"/>
      <c r="L2" s="319"/>
      <c r="M2" s="319"/>
      <c r="N2" s="319"/>
      <c r="O2" s="319"/>
      <c r="P2" s="319"/>
      <c r="Q2" s="319"/>
      <c r="R2" s="319"/>
      <c r="S2" s="319"/>
      <c r="T2" s="319"/>
      <c r="U2" s="319"/>
      <c r="V2" s="319"/>
      <c r="W2" s="319"/>
      <c r="X2" s="319"/>
      <c r="Y2" s="319"/>
      <c r="Z2" s="319"/>
      <c r="AA2" s="320"/>
      <c r="AB2" s="321" t="s">
        <v>405</v>
      </c>
      <c r="AC2" s="322"/>
      <c r="AD2" s="323"/>
    </row>
    <row r="3" spans="1:30" ht="24" customHeight="1">
      <c r="A3" s="310"/>
      <c r="B3" s="324" t="s">
        <v>296</v>
      </c>
      <c r="C3" s="325"/>
      <c r="D3" s="325"/>
      <c r="E3" s="325"/>
      <c r="F3" s="325"/>
      <c r="G3" s="325"/>
      <c r="H3" s="325"/>
      <c r="I3" s="325"/>
      <c r="J3" s="325"/>
      <c r="K3" s="325"/>
      <c r="L3" s="325"/>
      <c r="M3" s="325"/>
      <c r="N3" s="325"/>
      <c r="O3" s="325"/>
      <c r="P3" s="325"/>
      <c r="Q3" s="325"/>
      <c r="R3" s="325"/>
      <c r="S3" s="325"/>
      <c r="T3" s="325"/>
      <c r="U3" s="325"/>
      <c r="V3" s="325"/>
      <c r="W3" s="325"/>
      <c r="X3" s="325"/>
      <c r="Y3" s="325"/>
      <c r="Z3" s="325"/>
      <c r="AA3" s="326"/>
      <c r="AB3" s="321" t="s">
        <v>404</v>
      </c>
      <c r="AC3" s="322"/>
      <c r="AD3" s="323"/>
    </row>
    <row r="4" spans="1:30" ht="21.75" customHeight="1" thickBot="1">
      <c r="A4" s="311"/>
      <c r="B4" s="327"/>
      <c r="C4" s="328"/>
      <c r="D4" s="328"/>
      <c r="E4" s="328"/>
      <c r="F4" s="328"/>
      <c r="G4" s="328"/>
      <c r="H4" s="328"/>
      <c r="I4" s="328"/>
      <c r="J4" s="328"/>
      <c r="K4" s="328"/>
      <c r="L4" s="328"/>
      <c r="M4" s="328"/>
      <c r="N4" s="328"/>
      <c r="O4" s="328"/>
      <c r="P4" s="328"/>
      <c r="Q4" s="328"/>
      <c r="R4" s="328"/>
      <c r="S4" s="328"/>
      <c r="T4" s="328"/>
      <c r="U4" s="328"/>
      <c r="V4" s="328"/>
      <c r="W4" s="328"/>
      <c r="X4" s="328"/>
      <c r="Y4" s="328"/>
      <c r="Z4" s="328"/>
      <c r="AA4" s="329"/>
      <c r="AB4" s="330" t="s">
        <v>176</v>
      </c>
      <c r="AC4" s="331"/>
      <c r="AD4" s="332"/>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288" t="s">
        <v>294</v>
      </c>
      <c r="B7" s="289"/>
      <c r="C7" s="294" t="s">
        <v>40</v>
      </c>
      <c r="D7" s="333" t="s">
        <v>71</v>
      </c>
      <c r="E7" s="339"/>
      <c r="F7" s="339"/>
      <c r="G7" s="339"/>
      <c r="H7" s="334"/>
      <c r="I7" s="342">
        <v>44627</v>
      </c>
      <c r="J7" s="343"/>
      <c r="K7" s="333" t="s">
        <v>67</v>
      </c>
      <c r="L7" s="334"/>
      <c r="M7" s="358" t="s">
        <v>70</v>
      </c>
      <c r="N7" s="359"/>
      <c r="O7" s="348"/>
      <c r="P7" s="349"/>
      <c r="Q7" s="56"/>
      <c r="R7" s="56"/>
      <c r="S7" s="56"/>
      <c r="T7" s="56"/>
      <c r="U7" s="56"/>
      <c r="V7" s="56"/>
      <c r="W7" s="56"/>
      <c r="X7" s="56"/>
      <c r="Y7" s="56"/>
      <c r="Z7" s="57"/>
      <c r="AA7" s="56"/>
      <c r="AB7" s="56"/>
      <c r="AC7" s="62"/>
      <c r="AD7" s="63"/>
    </row>
    <row r="8" spans="1:30" ht="15">
      <c r="A8" s="290"/>
      <c r="B8" s="291"/>
      <c r="C8" s="295"/>
      <c r="D8" s="335"/>
      <c r="E8" s="340"/>
      <c r="F8" s="340"/>
      <c r="G8" s="340"/>
      <c r="H8" s="336"/>
      <c r="I8" s="344"/>
      <c r="J8" s="345"/>
      <c r="K8" s="335"/>
      <c r="L8" s="336"/>
      <c r="M8" s="350" t="s">
        <v>68</v>
      </c>
      <c r="N8" s="351"/>
      <c r="O8" s="352"/>
      <c r="P8" s="353"/>
      <c r="Q8" s="56"/>
      <c r="R8" s="56"/>
      <c r="S8" s="56"/>
      <c r="T8" s="56"/>
      <c r="U8" s="56"/>
      <c r="V8" s="56"/>
      <c r="W8" s="56"/>
      <c r="X8" s="56"/>
      <c r="Y8" s="56"/>
      <c r="Z8" s="57"/>
      <c r="AA8" s="56"/>
      <c r="AB8" s="56"/>
      <c r="AC8" s="62"/>
      <c r="AD8" s="63"/>
    </row>
    <row r="9" spans="1:30" ht="15.75" thickBot="1">
      <c r="A9" s="292"/>
      <c r="B9" s="293"/>
      <c r="C9" s="296"/>
      <c r="D9" s="337"/>
      <c r="E9" s="341"/>
      <c r="F9" s="341"/>
      <c r="G9" s="341"/>
      <c r="H9" s="338"/>
      <c r="I9" s="346"/>
      <c r="J9" s="347"/>
      <c r="K9" s="337"/>
      <c r="L9" s="338"/>
      <c r="M9" s="354" t="s">
        <v>69</v>
      </c>
      <c r="N9" s="355"/>
      <c r="O9" s="356" t="s">
        <v>408</v>
      </c>
      <c r="P9" s="357"/>
      <c r="Q9" s="56"/>
      <c r="R9" s="56"/>
      <c r="S9" s="56"/>
      <c r="T9" s="56"/>
      <c r="U9" s="56"/>
      <c r="V9" s="56"/>
      <c r="W9" s="56"/>
      <c r="X9" s="56"/>
      <c r="Y9" s="56"/>
      <c r="Z9" s="57"/>
      <c r="AA9" s="56"/>
      <c r="AB9" s="56"/>
      <c r="AC9" s="62"/>
      <c r="AD9" s="63"/>
    </row>
    <row r="10" spans="1:30" s="188" customFormat="1" ht="15" customHeight="1" thickBot="1">
      <c r="A10" s="184"/>
      <c r="B10" s="185"/>
      <c r="C10" s="185"/>
      <c r="D10" s="67"/>
      <c r="E10" s="67"/>
      <c r="F10" s="67"/>
      <c r="G10" s="67"/>
      <c r="H10" s="67"/>
      <c r="I10" s="181"/>
      <c r="J10" s="181"/>
      <c r="K10" s="67"/>
      <c r="L10" s="67"/>
      <c r="M10" s="182"/>
      <c r="N10" s="182"/>
      <c r="O10" s="183"/>
      <c r="P10" s="183"/>
      <c r="Q10" s="185"/>
      <c r="R10" s="185"/>
      <c r="S10" s="185"/>
      <c r="T10" s="185"/>
      <c r="U10" s="185"/>
      <c r="V10" s="185"/>
      <c r="W10" s="185"/>
      <c r="X10" s="185"/>
      <c r="Y10" s="185"/>
      <c r="Z10" s="186"/>
      <c r="AA10" s="185"/>
      <c r="AB10" s="185"/>
      <c r="AC10" s="187"/>
      <c r="AD10" s="189"/>
    </row>
    <row r="11" spans="1:30" ht="15" customHeight="1">
      <c r="A11" s="333" t="s">
        <v>0</v>
      </c>
      <c r="B11" s="334"/>
      <c r="C11" s="297" t="s">
        <v>409</v>
      </c>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9"/>
    </row>
    <row r="12" spans="1:30" ht="15" customHeight="1">
      <c r="A12" s="335"/>
      <c r="B12" s="336"/>
      <c r="C12" s="300"/>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2"/>
    </row>
    <row r="13" spans="1:30" ht="15" customHeight="1" thickBot="1">
      <c r="A13" s="337"/>
      <c r="B13" s="338"/>
      <c r="C13" s="303"/>
      <c r="D13" s="304"/>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5"/>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70" t="s">
        <v>77</v>
      </c>
      <c r="B15" s="371"/>
      <c r="C15" s="270" t="s">
        <v>410</v>
      </c>
      <c r="D15" s="271"/>
      <c r="E15" s="271"/>
      <c r="F15" s="271"/>
      <c r="G15" s="271"/>
      <c r="H15" s="271"/>
      <c r="I15" s="271"/>
      <c r="J15" s="271"/>
      <c r="K15" s="272"/>
      <c r="L15" s="306" t="s">
        <v>73</v>
      </c>
      <c r="M15" s="307"/>
      <c r="N15" s="307"/>
      <c r="O15" s="307"/>
      <c r="P15" s="307"/>
      <c r="Q15" s="308"/>
      <c r="R15" s="385" t="s">
        <v>411</v>
      </c>
      <c r="S15" s="386"/>
      <c r="T15" s="386"/>
      <c r="U15" s="386"/>
      <c r="V15" s="386"/>
      <c r="W15" s="386"/>
      <c r="X15" s="387"/>
      <c r="Y15" s="306" t="s">
        <v>72</v>
      </c>
      <c r="Z15" s="308"/>
      <c r="AA15" s="366" t="s">
        <v>412</v>
      </c>
      <c r="AB15" s="367"/>
      <c r="AC15" s="367"/>
      <c r="AD15" s="368"/>
    </row>
    <row r="16" spans="1:30" ht="9" customHeight="1" thickBot="1">
      <c r="A16" s="61"/>
      <c r="B16" s="56"/>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75"/>
      <c r="AD16" s="76"/>
    </row>
    <row r="17" spans="1:30" s="78" customFormat="1" ht="37.5" customHeight="1" thickBot="1">
      <c r="A17" s="370" t="s">
        <v>79</v>
      </c>
      <c r="B17" s="371"/>
      <c r="C17" s="372" t="s">
        <v>433</v>
      </c>
      <c r="D17" s="373"/>
      <c r="E17" s="373"/>
      <c r="F17" s="373"/>
      <c r="G17" s="373"/>
      <c r="H17" s="373"/>
      <c r="I17" s="373"/>
      <c r="J17" s="373"/>
      <c r="K17" s="373"/>
      <c r="L17" s="373"/>
      <c r="M17" s="373"/>
      <c r="N17" s="373"/>
      <c r="O17" s="373"/>
      <c r="P17" s="373"/>
      <c r="Q17" s="374"/>
      <c r="R17" s="275" t="s">
        <v>378</v>
      </c>
      <c r="S17" s="276"/>
      <c r="T17" s="276"/>
      <c r="U17" s="276"/>
      <c r="V17" s="277"/>
      <c r="W17" s="388">
        <v>1</v>
      </c>
      <c r="X17" s="389"/>
      <c r="Y17" s="276" t="s">
        <v>15</v>
      </c>
      <c r="Z17" s="276"/>
      <c r="AA17" s="276"/>
      <c r="AB17" s="277"/>
      <c r="AC17" s="286">
        <v>0.15</v>
      </c>
      <c r="AD17" s="287"/>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275" t="s">
        <v>1</v>
      </c>
      <c r="B19" s="276"/>
      <c r="C19" s="276"/>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7"/>
      <c r="AE19" s="86"/>
      <c r="AF19" s="86"/>
    </row>
    <row r="20" spans="1:32" ht="31.5" customHeight="1" thickBot="1">
      <c r="A20" s="85"/>
      <c r="B20" s="62"/>
      <c r="C20" s="281" t="s">
        <v>380</v>
      </c>
      <c r="D20" s="282"/>
      <c r="E20" s="282"/>
      <c r="F20" s="282"/>
      <c r="G20" s="282"/>
      <c r="H20" s="282"/>
      <c r="I20" s="282"/>
      <c r="J20" s="282"/>
      <c r="K20" s="282"/>
      <c r="L20" s="282"/>
      <c r="M20" s="282"/>
      <c r="N20" s="282"/>
      <c r="O20" s="282"/>
      <c r="P20" s="283"/>
      <c r="Q20" s="278" t="s">
        <v>381</v>
      </c>
      <c r="R20" s="279"/>
      <c r="S20" s="279"/>
      <c r="T20" s="279"/>
      <c r="U20" s="279"/>
      <c r="V20" s="279"/>
      <c r="W20" s="279"/>
      <c r="X20" s="279"/>
      <c r="Y20" s="279"/>
      <c r="Z20" s="279"/>
      <c r="AA20" s="279"/>
      <c r="AB20" s="279"/>
      <c r="AC20" s="279"/>
      <c r="AD20" s="280"/>
      <c r="AE20" s="86"/>
      <c r="AF20" s="86"/>
    </row>
    <row r="21" spans="1:32" ht="31.5" customHeight="1" thickBot="1">
      <c r="A21" s="61"/>
      <c r="B21" s="56"/>
      <c r="C21" s="213" t="s">
        <v>39</v>
      </c>
      <c r="D21" s="214" t="s">
        <v>40</v>
      </c>
      <c r="E21" s="214" t="s">
        <v>41</v>
      </c>
      <c r="F21" s="214" t="s">
        <v>42</v>
      </c>
      <c r="G21" s="214" t="s">
        <v>43</v>
      </c>
      <c r="H21" s="214" t="s">
        <v>44</v>
      </c>
      <c r="I21" s="214" t="s">
        <v>45</v>
      </c>
      <c r="J21" s="214" t="s">
        <v>46</v>
      </c>
      <c r="K21" s="214" t="s">
        <v>47</v>
      </c>
      <c r="L21" s="214" t="s">
        <v>48</v>
      </c>
      <c r="M21" s="214" t="s">
        <v>49</v>
      </c>
      <c r="N21" s="214" t="s">
        <v>50</v>
      </c>
      <c r="O21" s="214" t="s">
        <v>8</v>
      </c>
      <c r="P21" s="215" t="s">
        <v>386</v>
      </c>
      <c r="Q21" s="213" t="s">
        <v>39</v>
      </c>
      <c r="R21" s="214" t="s">
        <v>40</v>
      </c>
      <c r="S21" s="214" t="s">
        <v>41</v>
      </c>
      <c r="T21" s="214" t="s">
        <v>42</v>
      </c>
      <c r="U21" s="214" t="s">
        <v>43</v>
      </c>
      <c r="V21" s="214" t="s">
        <v>44</v>
      </c>
      <c r="W21" s="214" t="s">
        <v>45</v>
      </c>
      <c r="X21" s="214" t="s">
        <v>46</v>
      </c>
      <c r="Y21" s="214" t="s">
        <v>47</v>
      </c>
      <c r="Z21" s="214" t="s">
        <v>48</v>
      </c>
      <c r="AA21" s="214" t="s">
        <v>49</v>
      </c>
      <c r="AB21" s="214" t="s">
        <v>50</v>
      </c>
      <c r="AC21" s="214" t="s">
        <v>8</v>
      </c>
      <c r="AD21" s="215" t="s">
        <v>386</v>
      </c>
      <c r="AE21" s="4"/>
      <c r="AF21" s="4"/>
    </row>
    <row r="22" spans="1:32" ht="31.5" customHeight="1">
      <c r="A22" s="284" t="s">
        <v>382</v>
      </c>
      <c r="B22" s="285"/>
      <c r="C22" s="196">
        <v>4078800</v>
      </c>
      <c r="D22" s="194"/>
      <c r="E22" s="194"/>
      <c r="F22" s="194"/>
      <c r="G22" s="194"/>
      <c r="H22" s="194"/>
      <c r="I22" s="194"/>
      <c r="J22" s="194"/>
      <c r="K22" s="194"/>
      <c r="L22" s="194"/>
      <c r="M22" s="194"/>
      <c r="N22" s="194"/>
      <c r="O22" s="194">
        <f>SUM(C22:N22)</f>
        <v>4078800</v>
      </c>
      <c r="P22" s="197"/>
      <c r="Q22" s="196">
        <v>252076000</v>
      </c>
      <c r="R22" s="194">
        <v>0</v>
      </c>
      <c r="S22" s="194">
        <v>0</v>
      </c>
      <c r="T22" s="194">
        <v>0</v>
      </c>
      <c r="U22" s="194">
        <v>0</v>
      </c>
      <c r="V22" s="194">
        <v>0</v>
      </c>
      <c r="W22" s="194">
        <v>0</v>
      </c>
      <c r="X22" s="194">
        <v>0</v>
      </c>
      <c r="Y22" s="194">
        <v>0</v>
      </c>
      <c r="Z22" s="194">
        <v>0</v>
      </c>
      <c r="AA22" s="194">
        <v>0</v>
      </c>
      <c r="AB22" s="194"/>
      <c r="AC22" s="194">
        <f>SUM(Q22:AB22)</f>
        <v>252076000</v>
      </c>
      <c r="AD22" s="201"/>
      <c r="AE22" s="4"/>
      <c r="AF22" s="4"/>
    </row>
    <row r="23" spans="1:32" ht="31.5" customHeight="1">
      <c r="A23" s="273" t="s">
        <v>383</v>
      </c>
      <c r="B23" s="274"/>
      <c r="C23" s="191">
        <v>4078800</v>
      </c>
      <c r="D23" s="190"/>
      <c r="E23" s="190"/>
      <c r="F23" s="190"/>
      <c r="G23" s="190"/>
      <c r="H23" s="190"/>
      <c r="I23" s="190"/>
      <c r="J23" s="190"/>
      <c r="K23" s="190"/>
      <c r="L23" s="190"/>
      <c r="M23" s="190"/>
      <c r="N23" s="190"/>
      <c r="O23" s="190">
        <f>SUM(C23:N23)</f>
        <v>4078800</v>
      </c>
      <c r="P23" s="211">
        <f>_xlfn.IFERROR(O23/(SUMIF(C23:N23,"&gt;0",C22:N22))," ")</f>
        <v>1</v>
      </c>
      <c r="Q23" s="191">
        <v>252076000</v>
      </c>
      <c r="R23" s="190">
        <v>0</v>
      </c>
      <c r="S23" s="190"/>
      <c r="T23" s="190"/>
      <c r="U23" s="190"/>
      <c r="V23" s="190"/>
      <c r="W23" s="190"/>
      <c r="X23" s="190"/>
      <c r="Y23" s="190"/>
      <c r="Z23" s="190"/>
      <c r="AA23" s="190"/>
      <c r="AB23" s="190"/>
      <c r="AC23" s="190">
        <f>SUM(Q23:AB23)</f>
        <v>252076000</v>
      </c>
      <c r="AD23" s="199">
        <f>_xlfn.IFERROR(AC23/(SUMIF(Q23:AB23,"&gt;0",Q22:AB22))," ")</f>
        <v>1</v>
      </c>
      <c r="AE23" s="4"/>
      <c r="AF23" s="4"/>
    </row>
    <row r="24" spans="1:32" ht="31.5" customHeight="1">
      <c r="A24" s="273" t="s">
        <v>384</v>
      </c>
      <c r="B24" s="274"/>
      <c r="C24" s="191">
        <v>0</v>
      </c>
      <c r="D24" s="190">
        <v>4078800</v>
      </c>
      <c r="E24" s="190">
        <v>0</v>
      </c>
      <c r="F24" s="190">
        <v>0</v>
      </c>
      <c r="G24" s="190">
        <v>0</v>
      </c>
      <c r="H24" s="190">
        <v>0</v>
      </c>
      <c r="I24" s="190">
        <v>0</v>
      </c>
      <c r="J24" s="190">
        <v>0</v>
      </c>
      <c r="K24" s="190">
        <v>0</v>
      </c>
      <c r="L24" s="190">
        <v>0</v>
      </c>
      <c r="M24" s="190">
        <v>0</v>
      </c>
      <c r="N24" s="190">
        <v>0</v>
      </c>
      <c r="O24" s="190">
        <f>SUM(C24:N24)</f>
        <v>4078800</v>
      </c>
      <c r="P24" s="195"/>
      <c r="Q24" s="191">
        <v>0</v>
      </c>
      <c r="R24" s="190">
        <v>11458000</v>
      </c>
      <c r="S24" s="190">
        <v>22916000</v>
      </c>
      <c r="T24" s="190">
        <v>22916000</v>
      </c>
      <c r="U24" s="190">
        <v>22916000</v>
      </c>
      <c r="V24" s="190">
        <v>22916000</v>
      </c>
      <c r="W24" s="190">
        <v>22916000</v>
      </c>
      <c r="X24" s="190">
        <v>22916000</v>
      </c>
      <c r="Y24" s="190">
        <v>22916000</v>
      </c>
      <c r="Z24" s="190">
        <v>22916000</v>
      </c>
      <c r="AA24" s="190">
        <v>22916000</v>
      </c>
      <c r="AB24" s="190">
        <v>34374000</v>
      </c>
      <c r="AC24" s="190">
        <f>SUM(Q24:AB24)</f>
        <v>252076000</v>
      </c>
      <c r="AD24" s="199"/>
      <c r="AE24" s="4"/>
      <c r="AF24" s="4"/>
    </row>
    <row r="25" spans="1:32" ht="31.5" customHeight="1" thickBot="1">
      <c r="A25" s="364" t="s">
        <v>385</v>
      </c>
      <c r="B25" s="365"/>
      <c r="C25" s="192">
        <v>4078800</v>
      </c>
      <c r="D25" s="193"/>
      <c r="E25" s="193"/>
      <c r="F25" s="193"/>
      <c r="G25" s="193"/>
      <c r="H25" s="193"/>
      <c r="I25" s="193"/>
      <c r="J25" s="193"/>
      <c r="K25" s="193"/>
      <c r="L25" s="193"/>
      <c r="M25" s="193"/>
      <c r="N25" s="193"/>
      <c r="O25" s="193">
        <f>SUM(C25:N25)</f>
        <v>4078800</v>
      </c>
      <c r="P25" s="198" t="str">
        <f>_xlfn.IFERROR(O25/(SUMIF(C25:N25,"&gt;0",C24:N24))," ")</f>
        <v> </v>
      </c>
      <c r="Q25" s="192">
        <v>0</v>
      </c>
      <c r="R25" s="193">
        <v>7829634</v>
      </c>
      <c r="S25" s="193"/>
      <c r="T25" s="193"/>
      <c r="U25" s="193"/>
      <c r="V25" s="193"/>
      <c r="W25" s="193"/>
      <c r="X25" s="193"/>
      <c r="Y25" s="193"/>
      <c r="Z25" s="193"/>
      <c r="AA25" s="193"/>
      <c r="AB25" s="193"/>
      <c r="AC25" s="193">
        <f>SUM(Q25:AB25)</f>
        <v>7829634</v>
      </c>
      <c r="AD25" s="200">
        <f>_xlfn.IFERROR(AC25/(SUMIF(Q25:AB25,"&gt;0",Q24:AB24))," ")</f>
        <v>0.6833333915168441</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9"/>
    </row>
    <row r="27" spans="1:30" ht="33.75" customHeight="1">
      <c r="A27" s="360" t="s">
        <v>76</v>
      </c>
      <c r="B27" s="361"/>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3"/>
    </row>
    <row r="28" spans="1:30" ht="15" customHeight="1">
      <c r="A28" s="375" t="s">
        <v>190</v>
      </c>
      <c r="B28" s="377" t="s">
        <v>6</v>
      </c>
      <c r="C28" s="378"/>
      <c r="D28" s="274" t="s">
        <v>402</v>
      </c>
      <c r="E28" s="381"/>
      <c r="F28" s="381"/>
      <c r="G28" s="381"/>
      <c r="H28" s="381"/>
      <c r="I28" s="381"/>
      <c r="J28" s="381"/>
      <c r="K28" s="381"/>
      <c r="L28" s="381"/>
      <c r="M28" s="381"/>
      <c r="N28" s="381"/>
      <c r="O28" s="382"/>
      <c r="P28" s="383" t="s">
        <v>8</v>
      </c>
      <c r="Q28" s="383" t="s">
        <v>84</v>
      </c>
      <c r="R28" s="383"/>
      <c r="S28" s="383"/>
      <c r="T28" s="383"/>
      <c r="U28" s="383"/>
      <c r="V28" s="383"/>
      <c r="W28" s="383"/>
      <c r="X28" s="383"/>
      <c r="Y28" s="383"/>
      <c r="Z28" s="383"/>
      <c r="AA28" s="383"/>
      <c r="AB28" s="383"/>
      <c r="AC28" s="383"/>
      <c r="AD28" s="384"/>
    </row>
    <row r="29" spans="1:30" ht="27" customHeight="1">
      <c r="A29" s="376"/>
      <c r="B29" s="379"/>
      <c r="C29" s="380"/>
      <c r="D29" s="212" t="s">
        <v>39</v>
      </c>
      <c r="E29" s="212" t="s">
        <v>40</v>
      </c>
      <c r="F29" s="212" t="s">
        <v>41</v>
      </c>
      <c r="G29" s="212" t="s">
        <v>42</v>
      </c>
      <c r="H29" s="212" t="s">
        <v>43</v>
      </c>
      <c r="I29" s="212" t="s">
        <v>44</v>
      </c>
      <c r="J29" s="212" t="s">
        <v>45</v>
      </c>
      <c r="K29" s="212" t="s">
        <v>46</v>
      </c>
      <c r="L29" s="212" t="s">
        <v>47</v>
      </c>
      <c r="M29" s="212" t="s">
        <v>48</v>
      </c>
      <c r="N29" s="212" t="s">
        <v>49</v>
      </c>
      <c r="O29" s="212" t="s">
        <v>50</v>
      </c>
      <c r="P29" s="382"/>
      <c r="Q29" s="383"/>
      <c r="R29" s="383"/>
      <c r="S29" s="383"/>
      <c r="T29" s="383"/>
      <c r="U29" s="383"/>
      <c r="V29" s="383"/>
      <c r="W29" s="383"/>
      <c r="X29" s="383"/>
      <c r="Y29" s="383"/>
      <c r="Z29" s="383"/>
      <c r="AA29" s="383"/>
      <c r="AB29" s="383"/>
      <c r="AC29" s="383"/>
      <c r="AD29" s="384"/>
    </row>
    <row r="30" spans="1:30" ht="62.25" customHeight="1" thickBot="1">
      <c r="A30" s="88" t="s">
        <v>433</v>
      </c>
      <c r="B30" s="390"/>
      <c r="C30" s="391"/>
      <c r="D30" s="92"/>
      <c r="E30" s="92"/>
      <c r="F30" s="92"/>
      <c r="G30" s="92"/>
      <c r="H30" s="92"/>
      <c r="I30" s="92"/>
      <c r="J30" s="92"/>
      <c r="K30" s="92"/>
      <c r="L30" s="92"/>
      <c r="M30" s="92"/>
      <c r="N30" s="92"/>
      <c r="O30" s="92"/>
      <c r="P30" s="89">
        <f>SUM(D30:O30)</f>
        <v>0</v>
      </c>
      <c r="Q30" s="392"/>
      <c r="R30" s="392"/>
      <c r="S30" s="392"/>
      <c r="T30" s="392"/>
      <c r="U30" s="392"/>
      <c r="V30" s="392"/>
      <c r="W30" s="392"/>
      <c r="X30" s="392"/>
      <c r="Y30" s="392"/>
      <c r="Z30" s="392"/>
      <c r="AA30" s="392"/>
      <c r="AB30" s="392"/>
      <c r="AC30" s="392"/>
      <c r="AD30" s="393"/>
    </row>
    <row r="31" spans="1:30" ht="45" customHeight="1">
      <c r="A31" s="394" t="s">
        <v>293</v>
      </c>
      <c r="B31" s="395"/>
      <c r="C31" s="395"/>
      <c r="D31" s="395"/>
      <c r="E31" s="395"/>
      <c r="F31" s="395"/>
      <c r="G31" s="395"/>
      <c r="H31" s="395"/>
      <c r="I31" s="395"/>
      <c r="J31" s="395"/>
      <c r="K31" s="395"/>
      <c r="L31" s="395"/>
      <c r="M31" s="395"/>
      <c r="N31" s="395"/>
      <c r="O31" s="395"/>
      <c r="P31" s="395"/>
      <c r="Q31" s="395"/>
      <c r="R31" s="395"/>
      <c r="S31" s="395"/>
      <c r="T31" s="395"/>
      <c r="U31" s="395"/>
      <c r="V31" s="395"/>
      <c r="W31" s="395"/>
      <c r="X31" s="395"/>
      <c r="Y31" s="395"/>
      <c r="Z31" s="395"/>
      <c r="AA31" s="395"/>
      <c r="AB31" s="395"/>
      <c r="AC31" s="395"/>
      <c r="AD31" s="396"/>
    </row>
    <row r="32" spans="1:41" ht="22.5" customHeight="1">
      <c r="A32" s="273" t="s">
        <v>191</v>
      </c>
      <c r="B32" s="383" t="s">
        <v>62</v>
      </c>
      <c r="C32" s="383" t="s">
        <v>6</v>
      </c>
      <c r="D32" s="383" t="s">
        <v>60</v>
      </c>
      <c r="E32" s="383"/>
      <c r="F32" s="383"/>
      <c r="G32" s="383"/>
      <c r="H32" s="383"/>
      <c r="I32" s="383"/>
      <c r="J32" s="383"/>
      <c r="K32" s="383"/>
      <c r="L32" s="383"/>
      <c r="M32" s="383"/>
      <c r="N32" s="383"/>
      <c r="O32" s="383"/>
      <c r="P32" s="383"/>
      <c r="Q32" s="383" t="s">
        <v>85</v>
      </c>
      <c r="R32" s="383"/>
      <c r="S32" s="383"/>
      <c r="T32" s="383"/>
      <c r="U32" s="383"/>
      <c r="V32" s="383"/>
      <c r="W32" s="383"/>
      <c r="X32" s="383"/>
      <c r="Y32" s="383"/>
      <c r="Z32" s="383"/>
      <c r="AA32" s="383"/>
      <c r="AB32" s="383"/>
      <c r="AC32" s="383"/>
      <c r="AD32" s="384"/>
      <c r="AG32" s="90"/>
      <c r="AH32" s="90"/>
      <c r="AI32" s="90"/>
      <c r="AJ32" s="90"/>
      <c r="AK32" s="90"/>
      <c r="AL32" s="90"/>
      <c r="AM32" s="90"/>
      <c r="AN32" s="90"/>
      <c r="AO32" s="90"/>
    </row>
    <row r="33" spans="1:41" ht="22.5" customHeight="1">
      <c r="A33" s="273"/>
      <c r="B33" s="383"/>
      <c r="C33" s="397"/>
      <c r="D33" s="212" t="s">
        <v>39</v>
      </c>
      <c r="E33" s="212" t="s">
        <v>40</v>
      </c>
      <c r="F33" s="212" t="s">
        <v>41</v>
      </c>
      <c r="G33" s="212" t="s">
        <v>42</v>
      </c>
      <c r="H33" s="212" t="s">
        <v>43</v>
      </c>
      <c r="I33" s="212" t="s">
        <v>44</v>
      </c>
      <c r="J33" s="212" t="s">
        <v>45</v>
      </c>
      <c r="K33" s="212" t="s">
        <v>46</v>
      </c>
      <c r="L33" s="212" t="s">
        <v>47</v>
      </c>
      <c r="M33" s="212" t="s">
        <v>48</v>
      </c>
      <c r="N33" s="212" t="s">
        <v>49</v>
      </c>
      <c r="O33" s="212" t="s">
        <v>50</v>
      </c>
      <c r="P33" s="212" t="s">
        <v>8</v>
      </c>
      <c r="Q33" s="379" t="s">
        <v>80</v>
      </c>
      <c r="R33" s="398"/>
      <c r="S33" s="398"/>
      <c r="T33" s="398"/>
      <c r="U33" s="398"/>
      <c r="V33" s="380"/>
      <c r="W33" s="379" t="s">
        <v>81</v>
      </c>
      <c r="X33" s="398"/>
      <c r="Y33" s="398"/>
      <c r="Z33" s="380"/>
      <c r="AA33" s="379" t="s">
        <v>82</v>
      </c>
      <c r="AB33" s="398"/>
      <c r="AC33" s="398"/>
      <c r="AD33" s="399"/>
      <c r="AG33" s="90"/>
      <c r="AH33" s="90"/>
      <c r="AI33" s="90"/>
      <c r="AJ33" s="90"/>
      <c r="AK33" s="90"/>
      <c r="AL33" s="90"/>
      <c r="AM33" s="90"/>
      <c r="AN33" s="90"/>
      <c r="AO33" s="90"/>
    </row>
    <row r="34" spans="1:41" ht="101.25" customHeight="1">
      <c r="A34" s="400" t="s">
        <v>433</v>
      </c>
      <c r="B34" s="402">
        <v>0.15</v>
      </c>
      <c r="C34" s="93" t="s">
        <v>9</v>
      </c>
      <c r="D34" s="218">
        <v>1</v>
      </c>
      <c r="E34" s="218">
        <v>1</v>
      </c>
      <c r="F34" s="218">
        <v>1</v>
      </c>
      <c r="G34" s="218">
        <v>1</v>
      </c>
      <c r="H34" s="218">
        <v>1</v>
      </c>
      <c r="I34" s="218">
        <v>1</v>
      </c>
      <c r="J34" s="218">
        <v>1</v>
      </c>
      <c r="K34" s="218">
        <v>1</v>
      </c>
      <c r="L34" s="218">
        <v>1</v>
      </c>
      <c r="M34" s="218">
        <v>1</v>
      </c>
      <c r="N34" s="218">
        <v>1</v>
      </c>
      <c r="O34" s="218">
        <v>1</v>
      </c>
      <c r="P34" s="218">
        <v>1</v>
      </c>
      <c r="Q34" s="537" t="s">
        <v>714</v>
      </c>
      <c r="R34" s="583"/>
      <c r="S34" s="583"/>
      <c r="T34" s="583"/>
      <c r="U34" s="583"/>
      <c r="V34" s="584"/>
      <c r="W34" s="537" t="s">
        <v>715</v>
      </c>
      <c r="X34" s="538"/>
      <c r="Y34" s="538"/>
      <c r="Z34" s="539"/>
      <c r="AA34" s="537" t="s">
        <v>676</v>
      </c>
      <c r="AB34" s="538"/>
      <c r="AC34" s="538"/>
      <c r="AD34" s="543"/>
      <c r="AG34" s="90"/>
      <c r="AH34" s="90"/>
      <c r="AI34" s="90"/>
      <c r="AJ34" s="90"/>
      <c r="AK34" s="90"/>
      <c r="AL34" s="90"/>
      <c r="AM34" s="90"/>
      <c r="AN34" s="90"/>
      <c r="AO34" s="90"/>
    </row>
    <row r="35" spans="1:41" ht="101.25" customHeight="1" thickBot="1">
      <c r="A35" s="401"/>
      <c r="B35" s="403"/>
      <c r="C35" s="94" t="s">
        <v>10</v>
      </c>
      <c r="D35" s="242">
        <v>1</v>
      </c>
      <c r="E35" s="242">
        <v>1</v>
      </c>
      <c r="F35" s="242"/>
      <c r="G35" s="251"/>
      <c r="H35" s="251"/>
      <c r="I35" s="251"/>
      <c r="J35" s="251"/>
      <c r="K35" s="251"/>
      <c r="L35" s="251"/>
      <c r="M35" s="251"/>
      <c r="N35" s="251"/>
      <c r="O35" s="251"/>
      <c r="P35" s="252">
        <f>SUM(D35:O35)</f>
        <v>2</v>
      </c>
      <c r="Q35" s="585"/>
      <c r="R35" s="586"/>
      <c r="S35" s="586"/>
      <c r="T35" s="586"/>
      <c r="U35" s="586"/>
      <c r="V35" s="587"/>
      <c r="W35" s="540"/>
      <c r="X35" s="541"/>
      <c r="Y35" s="541"/>
      <c r="Z35" s="542"/>
      <c r="AA35" s="540"/>
      <c r="AB35" s="541"/>
      <c r="AC35" s="541"/>
      <c r="AD35" s="544"/>
      <c r="AE35" s="50"/>
      <c r="AF35" s="97"/>
      <c r="AG35" s="90"/>
      <c r="AH35" s="90"/>
      <c r="AI35" s="90"/>
      <c r="AJ35" s="90"/>
      <c r="AK35" s="90"/>
      <c r="AL35" s="90"/>
      <c r="AM35" s="90"/>
      <c r="AN35" s="90"/>
      <c r="AO35" s="90"/>
    </row>
    <row r="36" spans="1:41" ht="25.5" customHeight="1">
      <c r="A36" s="284" t="s">
        <v>192</v>
      </c>
      <c r="B36" s="412" t="s">
        <v>61</v>
      </c>
      <c r="C36" s="414" t="s">
        <v>11</v>
      </c>
      <c r="D36" s="414"/>
      <c r="E36" s="414"/>
      <c r="F36" s="414"/>
      <c r="G36" s="414"/>
      <c r="H36" s="414"/>
      <c r="I36" s="414"/>
      <c r="J36" s="414"/>
      <c r="K36" s="414"/>
      <c r="L36" s="414"/>
      <c r="M36" s="414"/>
      <c r="N36" s="414"/>
      <c r="O36" s="414"/>
      <c r="P36" s="414"/>
      <c r="Q36" s="285" t="s">
        <v>78</v>
      </c>
      <c r="R36" s="415"/>
      <c r="S36" s="415"/>
      <c r="T36" s="415"/>
      <c r="U36" s="415"/>
      <c r="V36" s="415"/>
      <c r="W36" s="415"/>
      <c r="X36" s="415"/>
      <c r="Y36" s="415"/>
      <c r="Z36" s="415"/>
      <c r="AA36" s="415"/>
      <c r="AB36" s="415"/>
      <c r="AC36" s="415"/>
      <c r="AD36" s="416"/>
      <c r="AG36" s="90"/>
      <c r="AH36" s="90"/>
      <c r="AI36" s="90"/>
      <c r="AJ36" s="90"/>
      <c r="AK36" s="90"/>
      <c r="AL36" s="90"/>
      <c r="AM36" s="90"/>
      <c r="AN36" s="90"/>
      <c r="AO36" s="90"/>
    </row>
    <row r="37" spans="1:41" ht="25.5" customHeight="1">
      <c r="A37" s="273"/>
      <c r="B37" s="413"/>
      <c r="C37" s="212" t="s">
        <v>12</v>
      </c>
      <c r="D37" s="212" t="s">
        <v>36</v>
      </c>
      <c r="E37" s="212" t="s">
        <v>37</v>
      </c>
      <c r="F37" s="212" t="s">
        <v>38</v>
      </c>
      <c r="G37" s="212" t="s">
        <v>51</v>
      </c>
      <c r="H37" s="212" t="s">
        <v>52</v>
      </c>
      <c r="I37" s="212" t="s">
        <v>53</v>
      </c>
      <c r="J37" s="212" t="s">
        <v>54</v>
      </c>
      <c r="K37" s="212" t="s">
        <v>55</v>
      </c>
      <c r="L37" s="212" t="s">
        <v>56</v>
      </c>
      <c r="M37" s="212" t="s">
        <v>57</v>
      </c>
      <c r="N37" s="212" t="s">
        <v>58</v>
      </c>
      <c r="O37" s="212" t="s">
        <v>59</v>
      </c>
      <c r="P37" s="212" t="s">
        <v>63</v>
      </c>
      <c r="Q37" s="274" t="s">
        <v>83</v>
      </c>
      <c r="R37" s="381"/>
      <c r="S37" s="381"/>
      <c r="T37" s="381"/>
      <c r="U37" s="381"/>
      <c r="V37" s="381"/>
      <c r="W37" s="381"/>
      <c r="X37" s="381"/>
      <c r="Y37" s="381"/>
      <c r="Z37" s="381"/>
      <c r="AA37" s="381"/>
      <c r="AB37" s="381"/>
      <c r="AC37" s="381"/>
      <c r="AD37" s="417"/>
      <c r="AG37" s="98"/>
      <c r="AH37" s="98"/>
      <c r="AI37" s="98"/>
      <c r="AJ37" s="98"/>
      <c r="AK37" s="98"/>
      <c r="AL37" s="98"/>
      <c r="AM37" s="98"/>
      <c r="AN37" s="98"/>
      <c r="AO37" s="98"/>
    </row>
    <row r="38" spans="1:41" ht="71.25" customHeight="1">
      <c r="A38" s="440" t="s">
        <v>560</v>
      </c>
      <c r="B38" s="420">
        <v>0.06</v>
      </c>
      <c r="C38" s="93" t="s">
        <v>9</v>
      </c>
      <c r="D38" s="228">
        <v>0.0833</v>
      </c>
      <c r="E38" s="228">
        <v>0.0833</v>
      </c>
      <c r="F38" s="228">
        <v>0.0833</v>
      </c>
      <c r="G38" s="228">
        <v>0.0833</v>
      </c>
      <c r="H38" s="228">
        <v>0.0833</v>
      </c>
      <c r="I38" s="228">
        <v>0.0833</v>
      </c>
      <c r="J38" s="228">
        <v>0.0833</v>
      </c>
      <c r="K38" s="228">
        <v>0.0833</v>
      </c>
      <c r="L38" s="228">
        <v>0.0834</v>
      </c>
      <c r="M38" s="228">
        <v>0.0834</v>
      </c>
      <c r="N38" s="228">
        <v>0.0834</v>
      </c>
      <c r="O38" s="228">
        <v>0.0834</v>
      </c>
      <c r="P38" s="100">
        <f>SUM(D38:O38)</f>
        <v>1</v>
      </c>
      <c r="Q38" s="545" t="s">
        <v>673</v>
      </c>
      <c r="R38" s="552"/>
      <c r="S38" s="552"/>
      <c r="T38" s="552"/>
      <c r="U38" s="552"/>
      <c r="V38" s="552"/>
      <c r="W38" s="552"/>
      <c r="X38" s="552"/>
      <c r="Y38" s="552"/>
      <c r="Z38" s="552"/>
      <c r="AA38" s="552"/>
      <c r="AB38" s="552"/>
      <c r="AC38" s="552"/>
      <c r="AD38" s="553"/>
      <c r="AE38" s="101"/>
      <c r="AG38" s="102"/>
      <c r="AH38" s="102"/>
      <c r="AI38" s="102"/>
      <c r="AJ38" s="102"/>
      <c r="AK38" s="102"/>
      <c r="AL38" s="102"/>
      <c r="AM38" s="102"/>
      <c r="AN38" s="102"/>
      <c r="AO38" s="102"/>
    </row>
    <row r="39" spans="1:31" ht="57.75" customHeight="1">
      <c r="A39" s="441"/>
      <c r="B39" s="421"/>
      <c r="C39" s="103" t="s">
        <v>10</v>
      </c>
      <c r="D39" s="234">
        <v>0.0833</v>
      </c>
      <c r="E39" s="234">
        <v>0.083</v>
      </c>
      <c r="F39" s="234"/>
      <c r="G39" s="234"/>
      <c r="H39" s="234"/>
      <c r="I39" s="234"/>
      <c r="J39" s="234"/>
      <c r="K39" s="234"/>
      <c r="L39" s="234"/>
      <c r="M39" s="234"/>
      <c r="N39" s="234"/>
      <c r="O39" s="234"/>
      <c r="P39" s="235">
        <f>SUM(D39:O39)</f>
        <v>0.1663</v>
      </c>
      <c r="Q39" s="557"/>
      <c r="R39" s="558"/>
      <c r="S39" s="558"/>
      <c r="T39" s="558"/>
      <c r="U39" s="558"/>
      <c r="V39" s="558"/>
      <c r="W39" s="558"/>
      <c r="X39" s="558"/>
      <c r="Y39" s="558"/>
      <c r="Z39" s="558"/>
      <c r="AA39" s="558"/>
      <c r="AB39" s="558"/>
      <c r="AC39" s="558"/>
      <c r="AD39" s="559"/>
      <c r="AE39" s="101"/>
    </row>
    <row r="40" spans="1:31" ht="48.75" customHeight="1">
      <c r="A40" s="441" t="s">
        <v>561</v>
      </c>
      <c r="B40" s="430">
        <v>0.09</v>
      </c>
      <c r="C40" s="106" t="s">
        <v>9</v>
      </c>
      <c r="D40" s="228">
        <v>0</v>
      </c>
      <c r="E40" s="228">
        <v>0.091</v>
      </c>
      <c r="F40" s="228">
        <v>0.091</v>
      </c>
      <c r="G40" s="228">
        <v>0.091</v>
      </c>
      <c r="H40" s="228">
        <v>0.091</v>
      </c>
      <c r="I40" s="228">
        <v>0.091</v>
      </c>
      <c r="J40" s="228">
        <v>0.091</v>
      </c>
      <c r="K40" s="228">
        <v>0.091</v>
      </c>
      <c r="L40" s="228">
        <v>0.091</v>
      </c>
      <c r="M40" s="228">
        <v>0.091</v>
      </c>
      <c r="N40" s="228">
        <v>0.091</v>
      </c>
      <c r="O40" s="228">
        <v>0.09</v>
      </c>
      <c r="P40" s="105">
        <f>SUM(D40:O40)</f>
        <v>0.9999999999999998</v>
      </c>
      <c r="Q40" s="422" t="s">
        <v>717</v>
      </c>
      <c r="R40" s="423"/>
      <c r="S40" s="423"/>
      <c r="T40" s="423"/>
      <c r="U40" s="423"/>
      <c r="V40" s="423"/>
      <c r="W40" s="423"/>
      <c r="X40" s="423"/>
      <c r="Y40" s="423"/>
      <c r="Z40" s="423"/>
      <c r="AA40" s="423"/>
      <c r="AB40" s="423"/>
      <c r="AC40" s="423"/>
      <c r="AD40" s="424"/>
      <c r="AE40" s="101"/>
    </row>
    <row r="41" spans="1:31" ht="48.75" customHeight="1" thickBot="1">
      <c r="A41" s="535"/>
      <c r="B41" s="431"/>
      <c r="C41" s="94" t="s">
        <v>10</v>
      </c>
      <c r="D41" s="245">
        <v>0</v>
      </c>
      <c r="E41" s="245">
        <v>0.091</v>
      </c>
      <c r="F41" s="245"/>
      <c r="G41" s="245"/>
      <c r="H41" s="245"/>
      <c r="I41" s="245"/>
      <c r="J41" s="245"/>
      <c r="K41" s="245"/>
      <c r="L41" s="247"/>
      <c r="M41" s="247"/>
      <c r="N41" s="247"/>
      <c r="O41" s="247"/>
      <c r="P41" s="236">
        <f>SUM(D41:O41)</f>
        <v>0.091</v>
      </c>
      <c r="Q41" s="432"/>
      <c r="R41" s="433"/>
      <c r="S41" s="433"/>
      <c r="T41" s="433"/>
      <c r="U41" s="433"/>
      <c r="V41" s="433"/>
      <c r="W41" s="433"/>
      <c r="X41" s="433"/>
      <c r="Y41" s="433"/>
      <c r="Z41" s="433"/>
      <c r="AA41" s="433"/>
      <c r="AB41" s="433"/>
      <c r="AC41" s="433"/>
      <c r="AD41" s="434"/>
      <c r="AE41" s="101"/>
    </row>
  </sheetData>
  <sheetProtection/>
  <mergeCells count="74">
    <mergeCell ref="A40:A41"/>
    <mergeCell ref="B40:B41"/>
    <mergeCell ref="Q40:AD41"/>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Q38:AD41 Q34 W34 AA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16"/>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Usuario</cp:lastModifiedBy>
  <cp:lastPrinted>2022-02-15T02:24:45Z</cp:lastPrinted>
  <dcterms:created xsi:type="dcterms:W3CDTF">2011-04-26T22:16:52Z</dcterms:created>
  <dcterms:modified xsi:type="dcterms:W3CDTF">2022-03-10T13:41:23Z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