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57302\Documents\3. SDLMUJER\5. POA\"/>
    </mc:Choice>
  </mc:AlternateContent>
  <xr:revisionPtr revIDLastSave="0" documentId="13_ncr:1_{EE1B0200-CB00-4223-AC34-867789E5063D}" xr6:coauthVersionLast="45" xr6:coauthVersionMax="45" xr10:uidLastSave="{00000000-0000-0000-0000-000000000000}"/>
  <bookViews>
    <workbookView xWindow="-120" yWindow="-120" windowWidth="20730" windowHeight="11160" tabRatio="987" firstSheet="9" activeTab="11" xr2:uid="{A248801F-6176-48D7-8102-CBF9AF87B489}"/>
  </bookViews>
  <sheets>
    <sheet name="Direccionamiento Estrategico" sheetId="1" r:id="rId1"/>
    <sheet name="Gestión de Conocimieto" sheetId="2" r:id="rId2"/>
    <sheet name="Comunicación Estrategica" sheetId="17" r:id="rId3"/>
    <sheet name="Prevención y Atención" sheetId="18" r:id="rId4"/>
    <sheet name="Territorialización" sheetId="4" r:id="rId5"/>
    <sheet name="Transversalización" sheetId="5" r:id="rId6"/>
    <sheet name="Participación y Corresponsabili" sheetId="6" r:id="rId7"/>
    <sheet name="Sociojuridico" sheetId="7" r:id="rId8"/>
    <sheet name="Gestión TH" sheetId="8" r:id="rId9"/>
    <sheet name="Gestión Administrativa" sheetId="9" r:id="rId10"/>
    <sheet name="Gestión Tecnologica" sheetId="10" r:id="rId11"/>
    <sheet name="Gestión Juridica" sheetId="11" r:id="rId12"/>
    <sheet name="Gestión Financiera" sheetId="12" r:id="rId13"/>
    <sheet name="Gestión Contractual" sheetId="13" r:id="rId14"/>
    <sheet name="Atención Ciudadana" sheetId="14" r:id="rId15"/>
    <sheet name="Evaluación y Seguimiento " sheetId="15" r:id="rId16"/>
    <sheet name="Disciplinario" sheetId="16"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5" l="1"/>
  <c r="S22" i="5"/>
  <c r="S21" i="5"/>
  <c r="S20" i="5"/>
  <c r="S19" i="5"/>
  <c r="S18" i="5"/>
  <c r="Y20" i="16" l="1"/>
  <c r="S20" i="16"/>
  <c r="Y19" i="16"/>
  <c r="S19" i="16"/>
  <c r="Y18" i="16"/>
  <c r="S18" i="16"/>
  <c r="Y21" i="15"/>
  <c r="S21" i="15"/>
  <c r="Y20" i="15"/>
  <c r="V20" i="15"/>
  <c r="U20" i="15"/>
  <c r="S20" i="15"/>
  <c r="R20" i="15"/>
  <c r="Q20" i="15"/>
  <c r="P20" i="15"/>
  <c r="O20" i="15"/>
  <c r="Y18" i="15"/>
  <c r="V18" i="15"/>
  <c r="U18" i="15"/>
  <c r="S18" i="15"/>
  <c r="R18" i="15"/>
  <c r="Q18" i="15"/>
  <c r="P18" i="15"/>
  <c r="O18" i="15"/>
  <c r="Y27" i="14"/>
  <c r="S27" i="14"/>
  <c r="Y26" i="14"/>
  <c r="S26" i="14"/>
  <c r="S25" i="14"/>
  <c r="Y24" i="14"/>
  <c r="S24" i="14"/>
  <c r="Y23" i="14"/>
  <c r="S23" i="14"/>
  <c r="Y22" i="14"/>
  <c r="S22" i="14"/>
  <c r="Y21" i="14"/>
  <c r="S21" i="14"/>
  <c r="Y20" i="14"/>
  <c r="S20" i="14"/>
  <c r="Y19" i="14"/>
  <c r="S19" i="14"/>
  <c r="Y18" i="14"/>
  <c r="S18" i="14"/>
  <c r="Y26" i="13"/>
  <c r="S26" i="13"/>
  <c r="R26" i="13"/>
  <c r="Q26" i="13"/>
  <c r="P26" i="13"/>
  <c r="O26" i="13"/>
  <c r="Y25" i="13"/>
  <c r="Y24" i="13"/>
  <c r="S24" i="13"/>
  <c r="R24" i="13"/>
  <c r="Q24" i="13"/>
  <c r="P24" i="13"/>
  <c r="O24" i="13"/>
  <c r="Y23" i="13"/>
  <c r="S23" i="13"/>
  <c r="L23" i="13"/>
  <c r="Y22" i="13"/>
  <c r="S22" i="13"/>
  <c r="R22" i="13"/>
  <c r="Q22" i="13"/>
  <c r="P22" i="13"/>
  <c r="O22" i="13"/>
  <c r="L22" i="13"/>
  <c r="Y21" i="13"/>
  <c r="S21" i="13"/>
  <c r="R21" i="13"/>
  <c r="Q21" i="13"/>
  <c r="P21" i="13"/>
  <c r="O21" i="13"/>
  <c r="L21" i="13"/>
  <c r="Y20" i="13"/>
  <c r="Y19" i="13"/>
  <c r="S19" i="13"/>
  <c r="R19" i="13"/>
  <c r="Q19" i="13"/>
  <c r="P19" i="13"/>
  <c r="O19" i="13"/>
  <c r="L19" i="13"/>
  <c r="Y18" i="13"/>
  <c r="L18" i="13"/>
  <c r="Y21" i="12"/>
  <c r="S21" i="12"/>
  <c r="Y20" i="12"/>
  <c r="S20" i="12"/>
  <c r="Y19" i="12"/>
  <c r="S19" i="12"/>
  <c r="Y18" i="12"/>
  <c r="S18" i="12"/>
  <c r="S26" i="10" l="1"/>
  <c r="S25" i="10"/>
  <c r="S24" i="10"/>
  <c r="S23" i="10"/>
  <c r="S22" i="10"/>
  <c r="S21" i="10"/>
  <c r="S20" i="10"/>
  <c r="S19" i="10"/>
  <c r="S18" i="10"/>
  <c r="AG29" i="9" l="1"/>
  <c r="AB29" i="9"/>
  <c r="AG27" i="9"/>
  <c r="AB27" i="9"/>
  <c r="AG24" i="9"/>
  <c r="AB24" i="9"/>
  <c r="AG21" i="9"/>
  <c r="AB21" i="9"/>
  <c r="AG18" i="9"/>
  <c r="AB18" i="9"/>
  <c r="Y29" i="8"/>
  <c r="S29" i="8"/>
  <c r="Y28" i="8"/>
  <c r="S28" i="8"/>
  <c r="Y27" i="8"/>
  <c r="S27" i="8"/>
  <c r="Y26" i="8"/>
  <c r="S26" i="8"/>
  <c r="Y25" i="8"/>
  <c r="S25" i="8"/>
  <c r="S22" i="8"/>
  <c r="Y20" i="8"/>
  <c r="Y19" i="8"/>
  <c r="S19" i="8"/>
  <c r="Y22" i="4" l="1"/>
  <c r="S22" i="4"/>
  <c r="Y21" i="4"/>
  <c r="S21" i="4"/>
  <c r="Y20" i="4"/>
  <c r="S20" i="4"/>
  <c r="Y19" i="4"/>
  <c r="S19" i="4"/>
  <c r="Y18" i="4"/>
  <c r="S26" i="2" l="1"/>
  <c r="S25" i="2"/>
  <c r="S24" i="2"/>
  <c r="S23" i="2"/>
  <c r="S20" i="2"/>
  <c r="S19" i="2"/>
  <c r="S18" i="2"/>
  <c r="Y32" i="1"/>
  <c r="S32" i="1"/>
  <c r="Y31" i="1"/>
  <c r="S31" i="1"/>
  <c r="Y30" i="1"/>
  <c r="S30" i="1"/>
  <c r="Y29" i="1"/>
  <c r="S29" i="1"/>
  <c r="Y28" i="1"/>
  <c r="S28" i="1"/>
  <c r="Y27" i="1"/>
  <c r="S27" i="1"/>
  <c r="Y26" i="1"/>
  <c r="S26" i="1"/>
  <c r="Y25" i="1"/>
  <c r="S25" i="1"/>
  <c r="Y24" i="1"/>
  <c r="S24" i="1"/>
  <c r="Y23" i="1"/>
  <c r="S23" i="1"/>
  <c r="Y22" i="1"/>
  <c r="S22" i="1"/>
  <c r="Y21" i="1"/>
  <c r="S21" i="1"/>
  <c r="Y20" i="1"/>
  <c r="S20" i="1"/>
  <c r="Y19" i="1"/>
  <c r="S19" i="1"/>
  <c r="Y18" i="1"/>
  <c r="S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44C62ACF-3449-4F87-8A8F-A00B1D74742A}">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C3F46467-D196-4BE4-B6DD-598F30E69776}">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0FDFA71-214D-4F82-BE3A-5532FD920AD1}">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MARIA FERNANDA JARAMILLO JIMENEZ</author>
  </authors>
  <commentList>
    <comment ref="B12" authorId="0" shapeId="0" xr:uid="{69A24C0F-F93F-45FE-A2EA-3404F7BA3F07}">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AE29" authorId="1" shapeId="0" xr:uid="{FC009E39-E6A2-448C-A54A-A74BADB2AFD9}">
      <text>
        <r>
          <rPr>
            <b/>
            <sz val="9"/>
            <color indexed="81"/>
            <rFont val="Tahoma"/>
            <family val="2"/>
          </rPr>
          <t>MARIA FERNANDA JARAMILLO JIMENEZ:</t>
        </r>
        <r>
          <rPr>
            <sz val="9"/>
            <color indexed="81"/>
            <rFont val="Tahoma"/>
            <family val="2"/>
          </rPr>
          <t xml:space="preserve">
lasacciones que han sido continuas durante el año no se cuenta en  esta oportunidad solo se complementa lo realizado durante el segundo trimestre. 
Caso 7,16 conmemoraciones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228996E6-A7C8-40FD-995C-5C5539C60C89}">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C2EE321F-024D-4587-8B27-BFC0022D2354}">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B4A8C7C4-BD88-4A44-AD7B-F4137B113F26}">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D6992CE-70C7-41E8-A6A2-692D3424336E}">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66C7EF7A-5F02-4A71-9B4B-650069CFF36D}">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daniela triana hernandez</author>
  </authors>
  <commentList>
    <comment ref="B12" authorId="0" shapeId="0" xr:uid="{9B7786E3-602C-434C-9155-2EBA6A6FC7A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AA30" authorId="1" shapeId="0" xr:uid="{B0B54118-AB1E-40E3-9E4A-B3E0DB718FC6}">
      <text>
        <r>
          <rPr>
            <b/>
            <sz val="9"/>
            <color indexed="81"/>
            <rFont val="Tahoma"/>
            <family val="2"/>
          </rPr>
          <t>daniela triana hernandez:</t>
        </r>
        <r>
          <rPr>
            <sz val="9"/>
            <color indexed="81"/>
            <rFont val="Tahoma"/>
            <family val="2"/>
          </rPr>
          <t xml:space="preserve">
Se deben ajustar fechas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BB4A3EC1-4109-4A0C-A895-3F7BC7CBDE9F}">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19C411DB-FC4B-4712-B6BF-1DE406C5F0E4}">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A49E7D2D-A6A9-43AD-B21E-3D4D6B918E85}">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<sst xmlns="http://schemas.openxmlformats.org/spreadsheetml/2006/main" count="2837" uniqueCount="1328">
  <si>
    <t>SECRETARIA DISTRITAL DE LA MUJER</t>
  </si>
  <si>
    <t>Código: DE-FO-06</t>
  </si>
  <si>
    <t>DIRECCIONAMIENTO ESTARTÉGICO</t>
  </si>
  <si>
    <t>Versión: 05</t>
  </si>
  <si>
    <t>FORMULACIÓN Y SEGUIMIENTO PLANES OPERATIVOS POR PROCESO</t>
  </si>
  <si>
    <t>Fecha de Emisión: 12 de diciembre del 2018</t>
  </si>
  <si>
    <t>Pagina 1 de 1</t>
  </si>
  <si>
    <t>PROCESO</t>
  </si>
  <si>
    <t>DIRECCIONAMIENTO ESTRATEGICO</t>
  </si>
  <si>
    <t xml:space="preserve">ÁREA RESPONSABLE </t>
  </si>
  <si>
    <t>OFICINA ASESORA DE PLANEACIÓN</t>
  </si>
  <si>
    <t xml:space="preserve">ÁREAS CORRESPONSABLES </t>
  </si>
  <si>
    <t>TODAS</t>
  </si>
  <si>
    <t xml:space="preserve">Seleccione con una (X) la información a presentar: </t>
  </si>
  <si>
    <t xml:space="preserve">FECHA DE ELABORACIÓN </t>
  </si>
  <si>
    <t xml:space="preserve">Formulación </t>
  </si>
  <si>
    <t>X</t>
  </si>
  <si>
    <t xml:space="preserve">Actualización </t>
  </si>
  <si>
    <t>dd/mm/aa</t>
  </si>
  <si>
    <t xml:space="preserve">Seguimiento </t>
  </si>
  <si>
    <t>OBJETIVO DEL PROCESO</t>
  </si>
  <si>
    <t>OBJETIVO ESTRATEGICO</t>
  </si>
  <si>
    <t xml:space="preserve">ESTRATEGIA </t>
  </si>
  <si>
    <t xml:space="preserve">META </t>
  </si>
  <si>
    <t>RESULTADO ESPERADO DE LA META</t>
  </si>
  <si>
    <t>No.</t>
  </si>
  <si>
    <t>ACTIVIDADES ASOCIADAS A LA META</t>
  </si>
  <si>
    <t>RESPONSABLE</t>
  </si>
  <si>
    <t>PLANES DECRETO 612 DE 2018</t>
  </si>
  <si>
    <t xml:space="preserve">INDICADOR </t>
  </si>
  <si>
    <t>FORMULA DEL INDICADOR</t>
  </si>
  <si>
    <t xml:space="preserve">TIPO DE INDICADOR </t>
  </si>
  <si>
    <t>MAGNITUD</t>
  </si>
  <si>
    <t>UNIDAD</t>
  </si>
  <si>
    <t xml:space="preserve">MEDIOS DE VERIFICACIÓN </t>
  </si>
  <si>
    <t>PROGRAMACIÓN (Trimestral)</t>
  </si>
  <si>
    <t>AVANCE DE EJECUCIÓN
(Trimestral)</t>
  </si>
  <si>
    <t>DESCRIPCIÓN CUALITATIVA DEL AVANCE E IMPACTO ALCANZADO DE LA META</t>
  </si>
  <si>
    <t>RETRASOS Y FACTORES LIMITANTES PARA EL CUMPLIMIENTO DE LA META</t>
  </si>
  <si>
    <t>SOLUCIONES PROPUESTAS PARA RESOLVER LOS RETRASOS Y FACTORES LIMITANTES PARA EL CUMPLIMIENTO</t>
  </si>
  <si>
    <t>ENE-MAR</t>
  </si>
  <si>
    <t>ABR-JUN</t>
  </si>
  <si>
    <t>JUL-SEP</t>
  </si>
  <si>
    <t>OCT-DIC</t>
  </si>
  <si>
    <t>TOTAL PROGRAMACIÓN</t>
  </si>
  <si>
    <t>TOTAL EJECUCIÓN</t>
  </si>
  <si>
    <t>Consolidar la Secretaría Distrital de la Mujer como una entidad innovadora y eficiente, para contribuir con la garantía de derechos de las mujeres en el Distrito Capital.</t>
  </si>
  <si>
    <t>Renovación del SIG</t>
  </si>
  <si>
    <t xml:space="preserve">Avanzar en el 50% la implementacion del Modelo MIPG </t>
  </si>
  <si>
    <t xml:space="preserve">Gestionar el 100% del plan de adecuación y sostenibilidad SIG-MIPG y los requisitos aplicables en la Secretaría en cumplimiento del Plan de Desarrollo de la Ciudad de Bogota. </t>
  </si>
  <si>
    <t>Revisar el estado actual del MIPG, y plantear la actualización y ejecutar del Plan de Sostenibilidad y Mantenimiento de MIPG frente a las políticas de gestión requeridas por norma y los planes institucionales vigentes</t>
  </si>
  <si>
    <t>Nelsy Garzón</t>
  </si>
  <si>
    <t>N/A</t>
  </si>
  <si>
    <t>Actividades para la ejecución del Plan de sostenibilidad mantenimiento de MIPG</t>
  </si>
  <si>
    <t>(No de actividades ejecutadas del Plan MIPG/ No de actividades establecidas en el Plan de MIPG) * 100</t>
  </si>
  <si>
    <t>Eficacia </t>
  </si>
  <si>
    <t>% Actividades del plan MIPG</t>
  </si>
  <si>
    <t>Plan de Sostenibilidad y Mantenimiento de MIPG (Documento)</t>
  </si>
  <si>
    <t>Actualización de documeno de acuerdo con la formulación de los POAS 2020, adicionalmente se realizó publicación en el portal web de la entidad
El seguimiento del segundo trimestre se llevó a cabo en el marco de la programación 2020 de los proyectos de inversión institucional y del seguimiento a los Planes Operativos anuales que permiten establecer los avances de este plan.</t>
  </si>
  <si>
    <t>Apoyar la formulación de planes de mejoramiento y actualización de las acciones definidas y hacer seguimiento a éstos.</t>
  </si>
  <si>
    <t>Actividades para el apoyo en el aplicativo Lucha</t>
  </si>
  <si>
    <t>(No. de actividades realizadas en el aplicativo / No. de actividades requeridas) x 100</t>
  </si>
  <si>
    <t>% Actividades desarrolladas en el aplicativo Lucha</t>
  </si>
  <si>
    <t xml:space="preserve">Correos electrónicos y/o evidencias de reuniones(actas) y/o  Informes  </t>
  </si>
  <si>
    <t>Durante el segundo trimestre se realizó seguimiento dentro del aplicativo y con reporte a cada lideresa de proceso a todos los planes de mejoramiento, 16 en total de 16 que se encontraban cargados en LUCHA y de cara al seguimiento de auditorias por aprte de la Contraloria de Bogotá y la Oficina de Control Interno. De esta manera se cumplió la solución propuesta el trimestre anterior sobre la gestión de las acciones en este sentido se llevó un mayor seguimiento a las acciones pendientes, así mismo en avanzar en los Planes de Mejoramiento abiertos a la fecha, la mayoría quedaron con soportes cargados al 100% en el aplicativo.</t>
  </si>
  <si>
    <t>Revisar, modificar y brindar soporte en indicadores y actividades de los planes operativos anuales  y proyectos de inversión, en los módulos del aplicativo Lucha.</t>
  </si>
  <si>
    <t xml:space="preserve">Oficina Asesora de Planeación </t>
  </si>
  <si>
    <t>Plan Anticorrupción y Atención a la Ciudadanía (Transparencia y acceso a la Información )</t>
  </si>
  <si>
    <t>% Actividades desarrolladas en  en el aplicativo Lucha</t>
  </si>
  <si>
    <t>Solicitudes atendidas
Modificaciones realizadas (Reflejadas en los módulos del aplicativo)
Correos electrónicos</t>
  </si>
  <si>
    <t xml:space="preserve">Esta es una actividad, a la cual no se le va a realizar un reporte de avance, lo anteior, ya que se planteo inicialmente en el marco de una prueba piloto realizada durante la vigencia 2019, sin embargo se puede observar que el aplicativo no responde a la necesidad de contar con una información armonizada y completa. Es de precisar que la usabilidad del aplicativo LUCHA en lo concerniente a la información de los POAS y planes de acción de los proyectos de inversión, se encuentra en revisión por parte de la Jefa de Planeación (Nueva administración 2020), así mismo dependera de la definición de la nueva planeación estratégica y de la definición de los nuevos líneamientos e instrumentos para la formulación, ejecución, seguimiento y evaluación de la planeación institucional. </t>
  </si>
  <si>
    <t>Ejecución del Plan de Acción del Plan Institucional de Gestión Ambiental - PIGA</t>
  </si>
  <si>
    <t xml:space="preserve">Sindry Ahumada </t>
  </si>
  <si>
    <t>Actividades ejecutadas Plan de Acción del PIGA.</t>
  </si>
  <si>
    <t>(No. de actividades ejecutadas del Plan de Acción del PIGA/ No. de actividades programadas del Plan de Acción del PIGA) * 100</t>
  </si>
  <si>
    <t xml:space="preserve">
100%</t>
  </si>
  <si>
    <t>% Actividades del Plan de Acción del PIGA</t>
  </si>
  <si>
    <t xml:space="preserve">Correos electrónicos y/o evidencias de reuniones y/o  Informes  </t>
  </si>
  <si>
    <t xml:space="preserve">Se realizaron los informes y documentos relacionado con las actividades del segundo semestre del año 2019, el cálculo de la huella de carbono 2019 con la información de consumos de energía, combustible y papel, se actualizó el Plan de Acción Interno para el manejo de los residuos sólidos y su caracterización, estos informes fueron reportados a la SDAMBIENTE y UAESP 
Se realizó el seguimiento al Acuerdo de Corresponsabilidad No.384 de 2018 de octubre de 2019 a enero 31 de 2020 y se envió a la dirección de contratos.
Se realizó el seguimiento trimestral a los servicios públicos, caracterización y reporte de los residuos sólidos aprovechables y no del II trimestre, se socializaron a las/los auxiliares administrativos de las sedes de forma virtual y a la gestora ambiental. Revisión criterios ambientales procesos de contratación.
En sensibilizaciones se promocionó el día sin carro “deja de tu huella verde”, para febrero y marzo, se sensibilizó sobre uso eficiente de agua en el marco del día mundial del agua a través de la Boletina informativa de la SDMujer. Para segundo trimestre se sensibilizó en uso eficiente de agua, energía, residuos sólidos, recorrido virtual jardín Botánico. Publicaciones sobre el día de la tierra, tips de cultura ambiental se informó sobre capacitaciones ambientales virtuales, manejo residuos frente al COVID19 y el reciclaje en casa. Se realizó la celebración de semana ambiental virtual con cinco actividades 
</t>
  </si>
  <si>
    <t>Atender los requerimientos de entes de control o entidades interesadas en el desarrollo del valor de lo público en las particularidades misionales de la Secretaría</t>
  </si>
  <si>
    <t>Diana Hernandez
Nelsy Garzón</t>
  </si>
  <si>
    <t>Requerimientos gestionados y respondidos</t>
  </si>
  <si>
    <t>(No. Requerimientos atendidos / No. Requerimientos recibidos) * 100</t>
  </si>
  <si>
    <t>% Requerimientos</t>
  </si>
  <si>
    <t>Solicitudes atendidas y entregadas oficialmente desde el correo instiucional o en las plataformas institucionales destinadas para ello.</t>
  </si>
  <si>
    <t xml:space="preserve">Se recibió requerimiento para diligenciar FURAG 2019 y se ejecutó diligenciamiento con emisión de  Certificado de Cumplimiento FURAG II el 12/03/2020
En el segundo trimestre se recibieron informes a nivel externo sobre las instancias de participación de la entidad, desde la Dirección Distrital de Desarrollo Intitucional, lo que llevó a una revisión a profundidad de lo establecido normativamente para ello y verificar nuestro cumplimineto, además se desarrolló un plan de choque alineando esta revisión con su ubicación dentro del Botón de Transparencia, cuya verificación interna se dió en paralelo desde la Oficina de Control Interno y generó también una estrategia para coordinar desde la Oficina Asesora de Planeación. </t>
  </si>
  <si>
    <t>Construir y socializar el Plan Anticorrupción y Atención a la Ciudadanía  y desarrollar las acciones correspondientes a la Oficina Asesora de Planeación y hacer seguimiento al mismo.</t>
  </si>
  <si>
    <t>Diana Hernandez
Martha Cuadrado</t>
  </si>
  <si>
    <t xml:space="preserve">Plan Anticorrupción y Atención a la Ciudadanía </t>
  </si>
  <si>
    <t>Plan socializado en acciones correpondientes a OAP y seguimientos al PAAC</t>
  </si>
  <si>
    <t>(No. de actividades del plan implementadas / No. de actividades del plan planeadas) * 100</t>
  </si>
  <si>
    <t>% Plan Anticorrupción y de Atención al Ciudadano</t>
  </si>
  <si>
    <t>Se realizó revisión de circular de la veeduría y otros documentos para la construcción del PAAC y posteriormente se realizó la consolidación de la información para la elaboración del plan anticorrupción y se generó el informe final para la publicación de acuerdo con la Ley. Se revisaron los riesgos y se subieron al aplicativo LUCHA. 
Se realizo la pieza comunicativa para la divulgación del PAAC, se socializó el Plan en el marco del equipo operativo MIPG. Igualmente se continuó la revisión del Botón de Transparencia y se realizaron los requerimientos de ajustes pertinentes a los procesos responsables.
* Se realizó ajuste y modificacion al plan anticorrupcion de acuerdo con los riesgos asociados a corrupcion por parte de los procesos de: gestion contractual, talento Humano Gestión Juridica, Gestion del conocimiento, Gestion Administrativa, Gestion Tecnologica y control Interno Disciplinarios quienes ajustaron su redaccion en los controles asociados 
* La segunda modificación está asociada al componente de Rendición de Cuentas: la actividad de diálogos ciudadanos estaba programada para el mes de marzo de 2020, pero teniendo en cuenta que no se tienen los lineamientos de la veeduría y éstos son insumos para la audiencia que se realizará en el cuarto trimestre.
* Se realizo el seguimiento a los control de los riesgos asosicados a coruupicon  
* Se realizo la publicacion de la Politica de Administracion del Riesgo 
* Se realizo la difusion de la Politica de Adminitracion del Riesgo y la matriz de Riesgo Asociados a corrupcion.</t>
  </si>
  <si>
    <t>Asesorar a los procesos en la revisión y actualización de documentos de calidad (manual, formatos, procedimientos, instructivos etc,)</t>
  </si>
  <si>
    <t>Diana Hernandez</t>
  </si>
  <si>
    <t>Documentacion actualizada</t>
  </si>
  <si>
    <t>(No. de documentos actualizados en LUCHA / No. de solicitudes de actualizacion de documentos) * 100</t>
  </si>
  <si>
    <t>% Documentos actualizados en aplicativo Lucha</t>
  </si>
  <si>
    <t>Reporte mesa de ayuda
Moficaciones realizadas (Reflejadas en los módulos del aplicativo)
Correos electrónicos
Actas de acompanamiento a la revision documental</t>
  </si>
  <si>
    <t xml:space="preserve">En el primer trimestre se realizaron: creación, actualización y/o revisión de 5 instructivos, 3 manuales 1 política, 1 procedimiento y 10 formatos.
Se realizo la pieza comunicativa para la divulgación del PAAC, se socializó el Plan en el marco del equipo operativo MIPG. Igualmente se continuó la revisión del Botón de Transparencia y se realizaron los requerimientos de ajustes pertinentes a los procesos responsables. </t>
  </si>
  <si>
    <t>Formulación, seguimiento y evaluación de indicadores de gestión</t>
  </si>
  <si>
    <t>Asesorar técnicamente al 100% de los procesos y/o gerencias de proyectos en la formulación, seguimiento y evaluación del del plan estratégico de la entidad</t>
  </si>
  <si>
    <t xml:space="preserve">Llevar a cabo un proceso de direccionamiento estratégico acorde a la misionalidad y visión de la Secretaría </t>
  </si>
  <si>
    <t>Asesorar y coordinar la  formulación  de los 17 planes operativos por proceso de la entidad</t>
  </si>
  <si>
    <t xml:space="preserve">Equipo Direccionamiento estratégico </t>
  </si>
  <si>
    <t>N.A</t>
  </si>
  <si>
    <t>Planes operativos formulados</t>
  </si>
  <si>
    <t xml:space="preserve">(No. De planes operativos formulados / No. de procesos de la entidad )*100
</t>
  </si>
  <si>
    <t xml:space="preserve">Eficacia </t>
  </si>
  <si>
    <t>% Planes Operativos Anuales por proceso - POAS</t>
  </si>
  <si>
    <t>Planes Operativos Anuales por procesos -POAS- formulados para la vigencia 2019 (17)</t>
  </si>
  <si>
    <t>Se llevó a cabo la generación de un correo electrónico en el que se informaron líneamientos y cronograma preliminar vigencia 2020. En este sentido, de acuerdo con lo antes expuesto, se llavaron a cabo las acciones correspondientes a la elaboración, acompañamiento a las áreas, para la revisión y aprobación de los planes asociados a los 17 procesos.
Productos: 
(17)  Planes Operativos Anuales por procesos -POAS.</t>
  </si>
  <si>
    <t>Coordinar y efectuar el seguimiento  de los planes operativos por proceso (68)</t>
  </si>
  <si>
    <t>Seguimiento y monitoreo a los Planes Operativos Anuales</t>
  </si>
  <si>
    <t>(No. de seguimientos y monitreos realizados/ No. de seguimiento y monitoreo programados) *100</t>
  </si>
  <si>
    <t>% (4) Avances Planes Operativos Anuales por proceso - POAS</t>
  </si>
  <si>
    <t xml:space="preserve">
Reporte de avance de (17) Planes Operativos Anuales por proceso - POAS - avance (IV Trim de 2019, I,II  y III trim 2020)</t>
  </si>
  <si>
    <t xml:space="preserve">Durante el primer semestre de la vigencia se reciben los avances a los POAs y Planes de Acción de Proyectos correspondientes al IV Trim 2019 y I Trimestre 2020.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POAS / Fecha de corte: IV TRIM 2019, I TRIM 2020
</t>
  </si>
  <si>
    <t>Asesorar y coordinar la  formulación  de los 7 planes de acción por proyectos de inversión</t>
  </si>
  <si>
    <t>Planes de acción formulados</t>
  </si>
  <si>
    <t>(No. De planes de acción formulados / No. Proyectos de inversión registrados)*100</t>
  </si>
  <si>
    <t xml:space="preserve"> % Planes de Acción</t>
  </si>
  <si>
    <t>Planes de Acción proyectos de inversión formulados para la vigencia 2020</t>
  </si>
  <si>
    <t xml:space="preserve">Se llevó a cabo la generación de un correo electrónico en el que se informaron líneamientos y cronograma preliminar vigencia 2020 . En este sentido, de acuerdo al memorando antes mencionado, se llavaron a cabo las acciones correspondientes a la elaboración, acompañamiento a las áreas para la revisión y aprobación de los planes de acción asociados a los proyectos. 
Productos: 
(7)  Planes de acción de los proyectos de inversión en ejecución. </t>
  </si>
  <si>
    <t xml:space="preserve">Coordinar y efectuar el seguimiento  de los planes de acción de los proyectos de inversión a cargo de la entidad </t>
  </si>
  <si>
    <t>Seguimiento y monitoreo a los planes de acción</t>
  </si>
  <si>
    <t>(No. de seguimientos y monitreos a los planes de acción, realizados/ No. de seguimiento y monitoreos a los planes de acción programados) *100</t>
  </si>
  <si>
    <t xml:space="preserve">% (2)Avances Planes de Acción </t>
  </si>
  <si>
    <t>Productos: 
Reporte de avance de (7) Planes de Acción Proyectos de inversión avance  (IV Trim de 2019, I,II)</t>
  </si>
  <si>
    <t>Durante el primer semestre de la vigencia se reciben los avances a los POAs y Planes de Acción de Proyectos correspondientes al IV Trim 2019, I TRIM y corte a mayo de 2020 en coherencia con el cronograma de la SDP.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Planes de acción / Fecha de corte: IV TRIM 2019, I TRIM 2020 y corte a mayo de 2020.</t>
  </si>
  <si>
    <t>Efectuar actualización, reprogramación y seguimiento al avance de los componentes de gestión, inversión, actividades y terrritorialización de la inversión directa a cago de la SDMujer (2)</t>
  </si>
  <si>
    <t xml:space="preserve">Seguimiento a la inversión de los diferentes componentes en SEGPLAN  </t>
  </si>
  <si>
    <t xml:space="preserve"> (Número de informes de seguimiento / No. Número de informes de seguimiento programados)*100</t>
  </si>
  <si>
    <t xml:space="preserve">% (2) actualizaciones componente de inversión y gestión </t>
  </si>
  <si>
    <t>(1) Reporte actualización a través de SEGPLAN de los componentes de gestión, inversión, actividades y territorialización</t>
  </si>
  <si>
    <t>La presente actividad se desarrolla de conformidad con los lineamientos y cronograma establecido mediante la  Circular emitida por la Secretaría Distrital de Planeación con ASUNTO: Reprogramación, actualización y seguimiento al Plan de Acción.
Productos:
(Reportes segplan) Actualización y seguimiento al Plan de Acción  / Fecha de IV TRIM 2019 y reporte a 31 de mayo de 2020, cierre PDD - Bogotá Mejor para Todos.</t>
  </si>
  <si>
    <t>Coordinar la formulación del anteproyecto anual de presupuesto de inversión</t>
  </si>
  <si>
    <t>Anteproyecto presupuestal vigencia 2021</t>
  </si>
  <si>
    <t>(%  del proceso de anteproyecto presupuestal formulado /% del anteproyecto presupuestal programado) *100</t>
  </si>
  <si>
    <t>% del proceso de anteproyecto presupuestal vigencia 2021</t>
  </si>
  <si>
    <t>Versión inicial anteproyecto previa a las mesas de trabajo con SDHacienda
Versión ajustado de forma posterior a las mesas SDHacienda  
Presentación Versión final para presentación ante el Concejo de Bogotá</t>
  </si>
  <si>
    <t xml:space="preserve">Para este periodo no se desarrollaron acciones enmarcadas en esta actividad, de acuerdo al cronograma de la Secretaría Distrital de Hacienda y Secretaría Distrital de Planeación, este proceso inicia durante el II Semestre. </t>
  </si>
  <si>
    <t xml:space="preserve">Asesorar y coordinar el proceso de armonización entre el Plan de Desarrollo entrante y el saliente </t>
  </si>
  <si>
    <t>Proceso de armonización desarrollado</t>
  </si>
  <si>
    <t>Porcentaje del proceso de armonización ejecutado/ porcentaje del proceso de armonización programado (Lineamientos SDP)</t>
  </si>
  <si>
    <t xml:space="preserve">%  del proceso de armonización ejecutado </t>
  </si>
  <si>
    <t xml:space="preserve">Productos: Cronograma de SDP ejecutado </t>
  </si>
  <si>
    <t xml:space="preserve">El proceso inicia y se desarrolla de conformidad con la Circular 001 del 15 de enero de 2020, emitida por la Secretaría Distrital de Planeación con los Lineamientos básicos para la formulación y adopción del Plan de Desarrollo Distrital 2020 – 2024.  Enero, inicia proceso distrital con el Taller de Articulación para la Construcción Colectiva del Plan de Desarrollo, con los Secretarios y directores de entidades y  los jefes de planeación de las Secretarías cabeza de sector.Como productos durante el primer trimestre a partir de la metodología y cronograma: 
1. Documento Diagnóstico Sector Mujeres, en articulación con la Dirección de Gestión del Conocimiento. 2. En conocimiento de la estructura inicial del PDD, se genera, ajuste y actualiza de forma permanente Matriz Sector Mujeres identificando programas y metas por objetivos para la definición de las Bases del PDD. 3. Propuesta Inicial Indicadores PDD desde el Sector Mujeres. 4. Ejercicio de territorialización del presupuesto de inversión PDD. 5. Definición del concepto y alcance de los programas a cargo de sector Mujeres [a) Igualdad de oportunidades y desarrollo de capacidades para las mujeres, b) Más mujeres viven una vida libre de violencias, se sienten seguras y acceden con confianza al sistema de justicia y c) Promoción de la igualdad, el desarrollo de capacidades y el reconocimiento de las mujeres]. Adicionalmente, el documento contenía una propuesta de definición del programa Sistema Distrital del Cuidado. 6. Atención y consolidación de respuesta institucional a requerimientos recibidos desde la Dirección de Participación y Comunicación para la Planeación, con las inquietudes dirigidas por la ciudadanía y grupos de interés a los sectores de la Administración a partir de las mesas y eventos participativos, de construcción del PDD. 7. Definición del calendario de eventos de socialización del PDD, a realizar por parte del Sector Mujeres. 
Posteriormente, en el marco de la circular conjunta No. 007 entre la Secretaría Distrital de Planeación y Secretaría Distrital de Hacienda, se expide, el memorando interno con radicado No. 3-2020-001215, con lo líneamientos de proceso de armonización presupuestal, en este sentido, al interior de la Secretaría, se lleva a cabo el respectivo, bajo el cual se se obtienen como productos: Formato 1, procesos en curso, formulación, inscripción y registro de nuevos proyectos en la MGA y segplan, reportes generados de predis, a partir de los diferentes registros y cierres en el sistema, resolución de armonización.
</t>
  </si>
  <si>
    <t>Expedir la viabilidad técnica del 100% de los estudios previos de contratación de inversión</t>
  </si>
  <si>
    <t>Procesos de contratación ajustados a los proyectos de inversión y al plan de desarrollo distrital</t>
  </si>
  <si>
    <t>Verificar la viabilidad de estudios previos de procesos con cargo a proyectos de inversión</t>
  </si>
  <si>
    <t>Plan Anual de Adquisiciones y Servicios</t>
  </si>
  <si>
    <t>Estudios previos revisados</t>
  </si>
  <si>
    <t>(No. de estudios previos avalados /No. de estudios previos recibidos) *100</t>
  </si>
  <si>
    <t>% Estudios previos asociados a proyectos de inversión</t>
  </si>
  <si>
    <t>Matriz de seguimiento</t>
  </si>
  <si>
    <t>De forma permanente la Oficina Asesora de Planeación lleva a cabo la recepción, revisión, generación de  solicitudes y/o recomendaciones de ajuste a los estudios previos remitidos por las diferentes gerentas de proyecto.</t>
  </si>
  <si>
    <t>RESPONSABLE DEL PROCESO</t>
  </si>
  <si>
    <t xml:space="preserve">OFICINA ASESORA DE PLANEACIÓN </t>
  </si>
  <si>
    <t>Firma</t>
  </si>
  <si>
    <t>Firma:</t>
  </si>
  <si>
    <t>Elaboró /cargo:</t>
  </si>
  <si>
    <t>Nelsy Garzón, profesional Oficina Asesora de Planeación</t>
  </si>
  <si>
    <t>Revisó/cargo:</t>
  </si>
  <si>
    <t xml:space="preserve">Andrea Paola Bello Vargas, Contratista Oficina Asesora de Planeación </t>
  </si>
  <si>
    <t>Aprobó/cargo:</t>
  </si>
  <si>
    <t xml:space="preserve">Adriana Estupiñan Jaramillo, Jefa Oficina Asesora de Planeación </t>
  </si>
  <si>
    <t xml:space="preserve">Adriana Estupiñan Jaramillo , Jefa Oficina Asesora de Planeación </t>
  </si>
  <si>
    <t xml:space="preserve">Fecha: </t>
  </si>
  <si>
    <t>22 de julio de 2020</t>
  </si>
  <si>
    <t xml:space="preserve">GESTION DEL CONOCIMIENTO CON ENFOQUE DE GENERO EN EL DISTRITO CAPITAL                                                                                                                                                                                                                                                                                                                             </t>
  </si>
  <si>
    <t>DIRECCIÓN GESTION DEL CONOCIMIENTO</t>
  </si>
  <si>
    <t xml:space="preserve">Cualificar la toma de decisiones y el ejercicio de control social en materia de derechos humanos de las mujeres, a través de la generación de conocimiento estrategico </t>
  </si>
  <si>
    <t>Observatorio de Mujeres y Equidad de Género -
OMEG</t>
  </si>
  <si>
    <t xml:space="preserve">Producir información y conocimientos sobre la siituación, posición o condición de los derechos de las mujeres en el Distrito Capital a través de la implementación de un (1) sistema de indicadores sobre la garantía de derechos de las mujeres </t>
  </si>
  <si>
    <t>Información actualizada sobre la situación,  condición y posición de los derechos de las mujeres en el Distrito Capital</t>
  </si>
  <si>
    <t xml:space="preserve">Ofrecer información sobre la situación, posición o condición de las mujeres en el Distrito Capital en materia de sus derechos </t>
  </si>
  <si>
    <t xml:space="preserve">Dirección Gestión del Conocimiento
</t>
  </si>
  <si>
    <t>Plan Anticorrupción y Atención a la Ciudadanía
Componente 5
Subcomponente 2. Lineamientos de transparencia pasiva</t>
  </si>
  <si>
    <t>Porcentaje de respuestas que den cuenta de la información sobre la situación, posición y condición de las mujeres en el Distrito Capital respondidos</t>
  </si>
  <si>
    <t>(No. total de respuestas ofrecidas/ No. total de requerimientos recepcionados) * 100</t>
  </si>
  <si>
    <t>Eficacia</t>
  </si>
  <si>
    <t>Respuestas</t>
  </si>
  <si>
    <t>Radicados de entrada y de salida</t>
  </si>
  <si>
    <r>
      <t xml:space="preserve">Durante el periodo enero marzo de 2020 se han recibido veintinueve (28) solicitudes de información, Se dio respuesta a la totalidad de solicitudes recibidas en el periodo reportado, brindando información relevante para las ciudadanas, ciudadanos e instituciones. 
El tipo de solicitudes recibidas se puede describir de la siguiente manera: 
a) trimestre abril - junio = 1 derechos de petición, 7 proposición, 14 solicitudes provenientes del SDQS y 6 oficios.
</t>
    </r>
    <r>
      <rPr>
        <b/>
        <sz val="10"/>
        <rFont val="Times New Roman"/>
        <family val="1"/>
      </rPr>
      <t>Anexos actividad 1.</t>
    </r>
    <r>
      <rPr>
        <sz val="10"/>
        <rFont val="Times New Roman"/>
        <family val="1"/>
      </rPr>
      <t xml:space="preserve">
1. Radicados de entrada y salida. Periodo abril–junio 2020: Solicitudes y respuestas OMEG Trimestre 1-2020.xlsx
</t>
    </r>
  </si>
  <si>
    <t>No se presentaron retrasos en las actividades programadas.</t>
  </si>
  <si>
    <t>No se proyectaron propuestas para resolver retrasos, las acciones planeadas se ejecutaron dentro de los tiempos, recursos y metas programadas</t>
  </si>
  <si>
    <t>Gestión interinstitucional con fuentes oficiales, para obtención de infomación que alimenta la bateria de indicadores sobre goce efectivo de derechos de las mujeres</t>
  </si>
  <si>
    <t>Plan Anticorrupción y Atención a la Ciudadanía
Componente 5
Subcomponente 1. Lineamientos de transparencia activa</t>
  </si>
  <si>
    <t>alimentación de la Bateria de Indicadores del OMEG</t>
  </si>
  <si>
    <t>(No. de necesidades de  información identificadas / No. de documentos de información solicitados) * 100</t>
  </si>
  <si>
    <t>Respuestas y solicitudes</t>
  </si>
  <si>
    <t xml:space="preserve">Actas de reunión y/o
correos de solicitud de información </t>
  </si>
  <si>
    <r>
      <t xml:space="preserve">Durante el periodo enero marzo de 2020 se gestionó una (1) solicitud de información con el fin de alimentar la batería de indicadores del OMEG y los documentos sobre derechos de las mujeres aportados por el OMEG. Las solicitudes se realizaron a las siguientes entidades: 
1. Secretaría Distrital de Seguridad, Convivencia y justicia: información de delitos de alto impacto en el marco de la coyuntura de la cuarentena y el simulacro llevados a cabo en la ciudad, para la construcción de un informe sobre la situación de las mujeres en Bogotá.
</t>
    </r>
    <r>
      <rPr>
        <b/>
        <sz val="10"/>
        <rFont val="Times New Roman"/>
        <family val="1"/>
      </rPr>
      <t xml:space="preserve">
Anexos actividad 2.
</t>
    </r>
    <r>
      <rPr>
        <sz val="10"/>
        <rFont val="Times New Roman"/>
        <family val="1"/>
      </rPr>
      <t>1. Comunicación a la Secretaría Distrital de de Seguridad, Convivencia y justicia.</t>
    </r>
  </si>
  <si>
    <t xml:space="preserve">Gestionar el apoyo técnico y financiero de cooperación que favorezcan la difusión periodica de información sobre el avance de los derechos de las mujeres en el Distrito Capital. </t>
  </si>
  <si>
    <t>Servidoras. Servidores y ciudadania en general acceden a la página web del OMEG, para hacer consultas e informarse sobre la situación, condición y posición de las mujeres en el Distrito Capital</t>
  </si>
  <si>
    <t>Gestión y formalización de alianzas estratégicas (públicas y privadas) que contribuyan con la divulgación de las líneas editoriales</t>
  </si>
  <si>
    <t>Alianzas gestionadas  para los entornos favorables al conocimiento</t>
  </si>
  <si>
    <t>(No. de alianzas gestionadas  /No. de alianzas identificadas)*100</t>
  </si>
  <si>
    <t>Alianzas</t>
  </si>
  <si>
    <t>Actas y listados de asistencia
Documento de formalización de la alianza (memorando, acuerdo, etc)</t>
  </si>
  <si>
    <r>
      <t xml:space="preserve">Durante el periodo de abril a junio de 2020 se gestionaron alianzas con 23 actores con el fin de favorecer iniciativas asociadas a la Política Pública de Mujeres y Equidad de Género del Distrito Capital, a partir de la articulación con la estrategia de Entornos Favorables al Conocimiento-. 
a. Las siguientes gestiones con aliados derivaron en acciones concretas: 
1. Alto Comisionado de las Naciones Unidas para los Refugiados (ACNUR). Se hicieron gestiones a través de las cuales se concretó la donación de 11 celulares y planes de comunicaciones por 3 meses, para apoyar a la SDMujer en el marco de la emergencia del COVID 19 y la impresión de 9.600 plegables para apoyar la campaña “Espacios Seguros”. 
2. Kimberly –Clark. Gracias a las gestiones realizadas se recibió una donación de 6.000 pañales y 6.000 toallas higiénicas, para ser entregados a población vulnerable en el marco de la pandemia.  Fueron entregados el 26 de mayo.  
3. ACDI /VOCA. Gracias a las gestiones realizadas la SDMujer implementó proyecto a través del cual recibió el apoyo de 4 duplas adicionales que fortalecieron al equipo de Duplas de Atención Psicosocial durante un mes y adicionalmente, se apoyó una estrategia de comunicación que divulgó mensajes de prevención a las violencias contra la mujer. 
4. Open Society Foundations. Se realizaron gestiones para apoyar la presentación de propuesta de proyecto de las unidades móviles de servicios del cuidado para ser financiado por la fundación. El 12 de junio se recibió comunicación de la aprobación del proyecto por valor de 850 mil USD
5.  Cruz Roja Colombiana. Gestiones para el recibimiento de una donación de 5000 preservativos los cuales fueron entregados junto con la donación de Kimberly Clark
6. Embajada de Suecia. Se llevó a cabo Tour Virtual del Barrio Royal SeaPort en Estocolmo y reunión de alto nivel entre la Secretaria Diana Rodriguez y Ann Bernes, Embajadora Sueca para la Igualdad de Género,
7. UNFPA Fondo de las Naciones Unidas para las Poblaciones. Desde el 12 de mayo hasta el 17 de junio se han realizado 5 sesiones de acompañamiento técnico de UNFPA a la SDMujer con el fin de diseñar el JAM para obtener ideas innovadoras respecto a la prevención de violencias contra las mujeres.
8. ONU Mujeres. Se ha adelantado un plan de trabajo para obtener cooperación técnica para el diseño del Sistema Distrital de Cuidado y continuar el apoyo frente al programa Ciudades Seguras.
b. A continuación, se presentan otras gestiones realizadas con aliados durante el periodo que aún no cuentan con un resultado específico. 
9. Instituto Holandés para la Democracia Multipartidaria (NIMD).  Gestiones para llevar a cabo formalización de la relación con la SDMujer a través de un memorando de entendimiento.
10. Agencia de los Estados Unidos para el Desarrollo Internacional -USAID. Se llevaron a cabo reuniones para analizar posibilidades de trabajo conjunto y con fin de socializar el trabajo de la Secretaría en materia de campañas de prevención de violencias contra las mujeres.
11. Agencia Francesa para el Desarrollo. Reunión en donde se presentó estudio Diagnóstico sensible al género de las dinámicas de movilidad en el occidente de Bogotá, financiado por la AFD.
12. Banco Interamericano de Desarrollo -BID. Gestiones para definir posible articulación entre la Secretaría y el BID para obtener apoyos para enfrentar la crisis del COVID-19, específicamente en lo que tienen que ver con el apoyo a campañas de prevención de violencias y Jamming.
13. Banco Mundial-BM. Gestiones con el fin de solicitar apoyo para la implementación del Sistema Distrital de Cuidado, específicamente para contar con un estudio de estructuración financiera del Sistema.
14. Columbia University. Se realizaron acercamientos con el propósito de obtener pasantes de maestría que puedan apoyar al equipo encargado de la estructuración del Sistema Distrital de Cuidado.
15. UNICEF. Se adelantaron gestiones para trabajar conjuntamente en la ejecución de una estrategia orientada hacia el empoderamiento de las niñas y en la articulación con el sector educación en materia de prevención de violencias contra las niñas.
16. Jurisdicción Especial para la Paz-JEP. Reunión con el fin de evaluar la posible articulación con la JEP para avanzar en la construcción de un Centro de Atención Integral para las víctimas de Violencia Sexual en Colombia, basados en las experiencias de la República Democrática del Congo
17. UBER. Reunión para evaluar posibilidades de articulación. 
18. Unión Iberoamericana de Municipalistas. Gestión para la exploración y evaluación de la posible postulación de la ciudad como organizadora de la VI Cumbre Iberoamericana de Agendas de Género. Posterior a varias reuniones y análisis interno, se decidió que este evento no es prioritario actualmente.   
19. Universidad del Atlántico. Se está gestionando la firma de un Memorando de Entendimiento para prácticas profesionales y pasantías con la Facultad de Ciencias Económicas
20. Universidad Nacional.  Gestión de un Memorando de Entendimiento para diversos aspectos, entre ellos prácticas profesionales y pasantías, asesorías académicas y cursos de educación continua con la Facultad de Ciencias Humanas
21. PNUD. Reunión de exploración de apoyos para el Sistema Distrital de Cuidado con representantes del PNUD en donde se expusieron posibles herramientas para trabajar en conjunto.
22. CEPAL. Gestiones con la CEPAL para solicitar cooperación técnica para el fortalecimiento del Sistema Distrital de Cuidado.
23. Fundación Avina. Reunión con la Fundación Avina con el fin de analizar posible articulación en materia de promoción de participación política de las mujeres.
</t>
    </r>
    <r>
      <rPr>
        <b/>
        <sz val="10"/>
        <rFont val="Times New Roman"/>
        <family val="1"/>
      </rPr>
      <t xml:space="preserve">
Anexos actividad 3:
</t>
    </r>
    <r>
      <rPr>
        <sz val="10"/>
        <rFont val="Times New Roman"/>
        <family val="1"/>
      </rPr>
      <t xml:space="preserve">
1. Acuerdo de donación ACNUR, correos electrónicos.
2. Correos electrónicos Kimberly -Clark
3. Acta ACDI/VOCA
4. Correos electrónicos, propuesta Open Society Foundations. 
5. Correos electrónicos Cruz Roja Colombiana
6. Correos electrónicos Embajada de Suecia. Registros de asistencia.
7.Actas de reunión UNFPA
8. Correos electrónicos ONU Mujeres
9. Correos electrónicos NIMD 
10 Actas reuniones con USAID
11. Correos electrónicos, registro de asistencia AFD.
12. Actas reuniones con el BID, correos electrónicos.
13. Acta reunión con el BM, correos electrónicos
14. Correos electrónicos con Columbia University
15. Correos electrónicos UNICEF. Registros de asistencia.
16. Acta reunión JEP </t>
    </r>
  </si>
  <si>
    <t xml:space="preserve">
Trasferir conocimientos favoreciendo el posicionamiento de la SDMujer como una buena práctica en términos de mecanismo en la implementación de políticas públicas de género a nivel local, nacional, regional e internacional. 
</t>
  </si>
  <si>
    <t xml:space="preserve">actores locales, nacionales e internaciones reconocen las buenas prácticas ejecutadas por la SDMujer en el marco de la implementación de la Política Pública de Mujeres y Equidad de Género en el D.C  </t>
  </si>
  <si>
    <t>Ofrecer acompañamiento técnico a actores locales, nacionales e internacionales a través de visitas de reconocimiento de las acciones implementadas por la SDMujer</t>
  </si>
  <si>
    <t>Visitas de acompañamiento técnico a actores locales, nacionales e internacionales</t>
  </si>
  <si>
    <t xml:space="preserve">(No. de visitas atendidas/No de visitas solicitas) </t>
  </si>
  <si>
    <t>Visitas técnicas</t>
  </si>
  <si>
    <t>Actas y listados de asistencia
Nota de actualidad sobre la visita de acompañamiento técnico efectuada</t>
  </si>
  <si>
    <r>
      <t xml:space="preserve">Durante el periodo de abril a junio de 2020  se registraron la siguientes  solicitudes por parte de actores externos del orden local, nacional y/o internacional demandando espacios de visitas y/o acompañamiento técnico para la transferencia de conocimientos.
1. Ayuntamiento de Barcelona. Gestiones  para la formalización de un convenio marco entre la Alcaldía Mayor de Bogotá y el Ayuntamiento para varios temas, entre ellos Inclusión social y género. Proceso liderado por la DDRI.
2. Centro Iberoamericano de Desarrollo Estratégico Urbano - CIDEU. El 5 de mayo de 2020 la Secretaria Diana Rodríguez hizo una presentación en el Webinar: “Impacto de género y respuesta local en el Abordaje Integral del COVID-19” organizado por el CIDEU.  Gestión de acompañamiento y seguimiento al intercambio de buenas prácticas sobre transversalización del enfoque de género en las ciudades de Barcelona, Lima, Montevideo y Bogotá
3. Gobierno de la Ciudad de Buenos Aires. Gestión de acompañamiento y seguimiento al intercambio de buenas prácticas entre ambas ciudades
4. Secretaría de la Mujer de Neiva. Intercambio de buenas prácticas con la Secretaría de la Mujer de la ciudad de Neiva, Huila, en torno a los temas de 1) Masculinidades alternativas, 2) Experiencias en atención a mujeres rurales y urbanas, 3) Políticas públicas de Mujeres y 4) Estrategias de orientación psicosocial en la atención y prevención de violencia de género.
</t>
    </r>
    <r>
      <rPr>
        <b/>
        <sz val="10"/>
        <rFont val="Times New Roman"/>
        <family val="1"/>
      </rPr>
      <t>Anexos actividad 4.</t>
    </r>
    <r>
      <rPr>
        <sz val="10"/>
        <rFont val="Times New Roman"/>
        <family val="1"/>
      </rPr>
      <t xml:space="preserve">
1. MoU Ayuntamiento de Barcelona
2. Correos electrónicos, actas de las reuniones con CIDEU.
3. Correos electrónicos, actas de las reuniones con la Ciudad de Buenos Aires. 
4. Actas reuniones Secretaría de la Mujer de Neiva</t>
    </r>
  </si>
  <si>
    <t>Contribuir con la garantia de derechos de las mujeres en los territorios urbanos y rurales del Distrito Capital</t>
  </si>
  <si>
    <t>Territorialización de la PPMyEG a través de las Casas de Igualdad de Oportunidades</t>
  </si>
  <si>
    <t>Gestionar el apoyo técnico y financiero de cooperación que favorezca la implementación de procesos de formación en derechos de las mujeres con agentes corresponsables de la implementación de la Politíca Pública de Mujeres y Equidad de Género</t>
  </si>
  <si>
    <t>Actores externos se involucran en procesos de intercambio y transferencia de conocimientos diseñados por la SDMujer para favorecer la cualificación en la toma de desiciónes de la gestión pública</t>
  </si>
  <si>
    <t>Gestion de trabajo colaborativos con actores externos que favorezcan los procesos de acceso y transferencia de conocimientos, haciendo enfasis en el uso de herramientas TIC y CTeI</t>
  </si>
  <si>
    <t>Trabajos colaborativos gestionados con actores externos para los procesos de acceso y transferencia de conocimientos diseñados por la SDMujer</t>
  </si>
  <si>
    <t>(No. de trabajos colaborativos gestionados  /No. de trabajos colaborativos identificados) * 100</t>
  </si>
  <si>
    <t>Trabajos colaborativos</t>
  </si>
  <si>
    <t>Actas y listados de asistencia
Reuniones de seguimiento a los acuerdos en el marco de los trabajos colaborativos</t>
  </si>
  <si>
    <r>
      <t xml:space="preserve">Durante la vigencia 2020, las gestiones para establecer trabajos colaborativos en el marco de los procesos de formación y gestión de nuevos conocimientos se centraron en las siguientes acciones estrategicas:
a. Para la consolidación de acciones de trabajo colaborativo, se llevo acabo la articulación para la implementación de acciones formativas en el marco del trabajo colaborativo con la Fundación Universitaria de la Cámara de Comercio de Bogotá Uniempresarial, gracias al trabajo mancomunado con la institución educativa se contó con la inscripción de 41 cuidadanas interesadas en fortalecer sus conocimientos en relación con el derecho a la participación y representación política. 
b. Se realizó una reunión de acercamiento y presentación a la Universidad Distrital Francisco José de Caldas. Sede Tecnológica. Programa Curricular Tecnología en Electrónica, con lo anterior, fue posible presentar propuesta de transformación e innovación digital de los procesos formativos Tic, en el marco del nuevo plan de desarrollo y explorar la posibilidad de pasantías de estudiantes de tecnología en la nueva propuesta de los Centros de Inclusión Digital. Se trabajó en conjunto en la identificación de necesidades y oportunidades en relación con el trabajo colaborativo.  
</t>
    </r>
    <r>
      <rPr>
        <b/>
        <sz val="10"/>
        <rFont val="Times New Roman"/>
        <family val="1"/>
      </rPr>
      <t xml:space="preserve">
Anexo Actividad 5
</t>
    </r>
    <r>
      <rPr>
        <sz val="10"/>
        <rFont val="Times New Roman"/>
        <family val="1"/>
      </rPr>
      <t>1. Uniempresarial
2. Universidad Distrital Francisco José de Caldas</t>
    </r>
  </si>
  <si>
    <t>Consolidar la Secretaría Distrital de la Mujer como una entidad innovadora y
eficiente, para contribuir con la garantía de derechos de las mujeres en el Distrito
Capital.</t>
  </si>
  <si>
    <t>Desarrollo de capacidades de actores sociales e institucionales a fin de desnaturalizar los roles hegemónicos de género en lo cotidiano</t>
  </si>
  <si>
    <t xml:space="preserve">Gestionar conocimientos que favorezcan la implementación de la Política Pública Distrital de Ciencia, Tecnología e Innovación; así como las acciones asociadas al Índice de Innovación Pública acorde con la misionalidad de la entidad. </t>
  </si>
  <si>
    <t>actores internos y externos se involucran en procesos de intercambio de conocimientos orientados por la Dirección en temas relacionados con la Política Pública Distrital de Ciencia, Tecnología e Innovación y el Índice de Innovación Pública</t>
  </si>
  <si>
    <t>Gestión de Conocimientos en temas asociados a la Política Pública de CTeI y el Índice de Innovación a través de espacios de intercambio de saberes con actores internos y externos</t>
  </si>
  <si>
    <t>Espacios de intercambio de conocimientos con actores internos y externos</t>
  </si>
  <si>
    <t>(No de espacios implementados/No de espacios gestionados)*100</t>
  </si>
  <si>
    <t>Espacios de intercambio de conocimientos</t>
  </si>
  <si>
    <t>Actas y listados de asistencia</t>
  </si>
  <si>
    <r>
      <t xml:space="preserve">Durante el periodo reportado se gestionó articulación con los organizadores del Evento CAMPUS PARTY y la empresa CISCO NETWORKING con el ánimo de articular esfuerzos para establecer acciones encaminadas a la Ciencia, Tecnología e Innovación en los procesos formativos para las mujeres.
</t>
    </r>
    <r>
      <rPr>
        <b/>
        <sz val="10"/>
        <rFont val="Times New Roman"/>
        <family val="1"/>
      </rPr>
      <t>Anexo Actividad 6</t>
    </r>
    <r>
      <rPr>
        <sz val="10"/>
        <rFont val="Times New Roman"/>
        <family val="1"/>
      </rPr>
      <t xml:space="preserve">
1.Acta Campus Party Mayo
2.Ficha Campus Party
3.Comunicacion virtual-Campus Party
4.Acta Cisco Junio
5.Acta Cisco_ Mayo
6.Mod-Mem_Entendimiento
</t>
    </r>
  </si>
  <si>
    <t xml:space="preserve">Fortalecer la participación y representación social y política de las mujeres en espacios e instancias locales y distritales, teniendo en cuenta sus diferencias y diversidades, para la incidencia en la toma de decisiones </t>
  </si>
  <si>
    <t>Divulgar la gratuidad de los procesos de formación para las mujeres en temas de derechos ofrecidos por la dirección de gestión del conocimiento</t>
  </si>
  <si>
    <t>Actores informados de procesos de formación en derechos de las mujeres ofertado por la dirección de gestión del conocimiento</t>
  </si>
  <si>
    <t>Divulgación de la gratuidad de la oferta de formación de la dirección de gestión del conocimiento</t>
  </si>
  <si>
    <t>Divulgación de la oferta de formación</t>
  </si>
  <si>
    <t>(No de actores informados/ No de actores identificados)*100</t>
  </si>
  <si>
    <t>actores</t>
  </si>
  <si>
    <t>Actas y listados de asistencia
Piezas comunicativas</t>
  </si>
  <si>
    <r>
      <t xml:space="preserve">Durante el periodo abril-junio, la oferta formativa divulgada contó con la información de gratuidad de los cursos, y se elaboraron bajo los estándares de calidad, criterios y políticas de comunicación institucional, orientaciones impartidas por la oficina encargada de asesorar estos temas en la entidad.
En el caso de los procesos de formación política se realizó la divulgación de la pieza de comunicación para la inscripción de mujeres interesadas en participar en el curso virtual “Soy Constructora de Paz”, dicha divulgación se hizo a través de la red social Facebook. De otra parte, en los correos informativos en los que divulgó la oferta formativa se contó acerca de la gratuidad del proceso formativo. 
Por otra parte, se realizó la divulgación de oferta formativa por redes sociales dada la contingecia y medidas de aislamiento social, en las piezas comunicativas de oferta de los servicios se verificó la existencia de la información de gratuidad, con un lenguaje claro y permanente en cada una de las redes sociales oficiales de la institución.
</t>
    </r>
    <r>
      <rPr>
        <b/>
        <sz val="10"/>
        <rFont val="Times New Roman"/>
        <family val="1"/>
      </rPr>
      <t>Anexos Actividad 7.</t>
    </r>
    <r>
      <rPr>
        <sz val="10"/>
        <rFont val="Times New Roman"/>
        <family val="1"/>
      </rPr>
      <t xml:space="preserve">
1 - Divulgación gratuidad de la oferta EFPP
2 - Divulgación gratuidad de la oferta TIC</t>
    </r>
  </si>
  <si>
    <t>Rocío Janneth Durán Mahecha
Profesional Especializada Gestion del Conocimiento</t>
  </si>
  <si>
    <t>Andrea Ramirez Pisco
Director de Gestión del Conocimiento</t>
  </si>
  <si>
    <t>17 de enero de 2020</t>
  </si>
  <si>
    <t>07 de julio de 2020</t>
  </si>
  <si>
    <t>DIRECCIONAMIENTO ESTRATÉGICO</t>
  </si>
  <si>
    <t>COMUNICACIÓN ESTRATÉGICA</t>
  </si>
  <si>
    <t>PROCESO "COMUNICACIÓN ESTRATÉGICA"</t>
  </si>
  <si>
    <t>Desarrollar estrategias de comunicación para la transformación de prácticas, imaginarios y representaciones sociales y culturales que producen y reproducen los estereotipos sexistas.</t>
  </si>
  <si>
    <t>Renovación SIG</t>
  </si>
  <si>
    <t xml:space="preserve"> Implementar lineamientos de comunicación interna y externa que incorporen los enfoques de género libre de sexismo.</t>
  </si>
  <si>
    <t>Ciudadanía y público de la SDMujer  informados sobre las directrices, misionalidad, procesos, actividades y eventos de la institución</t>
  </si>
  <si>
    <t>Construcción y publicación de información sobre la misionalidad, derechos de las mujeres, cultura no sexista y acciones desarrolladas por la SDMujer.</t>
  </si>
  <si>
    <t>Asesora de Despacho,  profesional especializada, contratistas periodistas y contratista redes sociales.</t>
  </si>
  <si>
    <t>Plan Anticorrupción y Atención a la Ciudadanía</t>
  </si>
  <si>
    <t>Publicaciones en medios institucionales</t>
  </si>
  <si>
    <t>(No. de publicaciones  difundidas/No. de publicaciones redactadas) * 100</t>
  </si>
  <si>
    <t>%</t>
  </si>
  <si>
    <t xml:space="preserve">Página web, Facebokk y Twitter de la Entidad. 
Revisiones previas a las publicaciones, para emitirlas de acuerdo a lo establecido por la Ley 1712 de 2014, en un lenguaje comprensible a la ciudadanía </t>
  </si>
  <si>
    <r>
      <t xml:space="preserve">El proceso </t>
    </r>
    <r>
      <rPr>
        <i/>
        <sz val="10"/>
        <rFont val="Times New Roman"/>
        <family val="1"/>
      </rPr>
      <t>Comunicación Estratégica</t>
    </r>
    <r>
      <rPr>
        <sz val="10"/>
        <rFont val="Times New Roman"/>
        <family val="1"/>
      </rPr>
      <t xml:space="preserve">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t>
    </r>
    <r>
      <rPr>
        <b/>
        <sz val="10"/>
        <rFont val="Times New Roman"/>
        <family val="1"/>
      </rPr>
      <t xml:space="preserve">periodo comprendido entre abril y junio </t>
    </r>
    <r>
      <rPr>
        <sz val="10"/>
        <rFont val="Times New Roman"/>
        <family val="1"/>
      </rPr>
      <t xml:space="preserve">(segundo trimestre 2020), se registraron </t>
    </r>
    <r>
      <rPr>
        <b/>
        <sz val="10"/>
        <rFont val="Times New Roman"/>
        <family val="1"/>
      </rPr>
      <t>1.050 publicaciones en total</t>
    </r>
    <r>
      <rPr>
        <sz val="10"/>
        <rFont val="Times New Roman"/>
        <family val="1"/>
      </rPr>
      <t xml:space="preserve">. Que de manera discriminada se representan así: 388 Publicaciones en Facebook, 635 en Twitter y 27 en portal WEB.  
</t>
    </r>
  </si>
  <si>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</si>
  <si>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</si>
  <si>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</si>
  <si>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</si>
  <si>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</si>
  <si>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r>
      <t xml:space="preserve">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t>
    </r>
    <r>
      <rPr>
        <b/>
        <sz val="10"/>
        <rFont val="Times New Roman"/>
        <family val="1"/>
      </rPr>
      <t>Durante el Segundo trimestre de 2020</t>
    </r>
    <r>
      <rPr>
        <sz val="10"/>
        <rFont val="Times New Roman"/>
        <family val="1"/>
      </rPr>
      <t xml:space="preserve">, se realizaron </t>
    </r>
    <r>
      <rPr>
        <b/>
        <sz val="10"/>
        <rFont val="Times New Roman"/>
        <family val="1"/>
      </rPr>
      <t xml:space="preserve">201 notas </t>
    </r>
    <r>
      <rPr>
        <sz val="10"/>
        <rFont val="Times New Roman"/>
        <family val="1"/>
      </rPr>
      <t xml:space="preserve">registradas por medios de comunicación masivos y/o alternativos sobre eventos, programas o proyectos de la SDMujer (no se incluyen algunas notas registradas a través de radio y televisión que ya han caducado en la web o algunas que no fueron subidas al portal).           
</t>
    </r>
  </si>
  <si>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</si>
  <si>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</si>
  <si>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</si>
  <si>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</si>
  <si>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</si>
  <si>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r>
      <t xml:space="preserve">Pensar la comunicación con perspectiva de género supone analizar y producir estrategias,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t>
    </r>
    <r>
      <rPr>
        <b/>
        <sz val="10"/>
        <rFont val="Times New Roman"/>
        <family val="1"/>
      </rPr>
      <t>segundo trimestre de 2020</t>
    </r>
    <r>
      <rPr>
        <sz val="10"/>
        <rFont val="Times New Roman"/>
        <family val="1"/>
      </rPr>
      <t xml:space="preserve"> se diseñaron y socializaron</t>
    </r>
    <r>
      <rPr>
        <b/>
        <sz val="10"/>
        <rFont val="Times New Roman"/>
        <family val="1"/>
      </rPr>
      <t xml:space="preserve"> 3 campañas</t>
    </r>
    <r>
      <rPr>
        <sz val="10"/>
        <rFont val="Times New Roman"/>
        <family val="1"/>
      </rPr>
      <t>:
"Espacios Seguros"
"Aplausaton Día de la Madre"
"Trabajos de Cuidado"</t>
    </r>
  </si>
  <si>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</si>
  <si>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</si>
  <si>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</si>
  <si>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</si>
  <si>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r>
      <t>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El cubrimiento de eventos durante el</t>
    </r>
    <r>
      <rPr>
        <b/>
        <sz val="10"/>
        <rFont val="Times New Roman"/>
        <family val="1"/>
      </rPr>
      <t xml:space="preserve"> segundo trimestre de 2020</t>
    </r>
    <r>
      <rPr>
        <sz val="10"/>
        <rFont val="Times New Roman"/>
        <family val="1"/>
      </rPr>
      <t>, se disminuyó notablemente, debido a el aislamiento obligatorio (con ocasión de la crisis COVID 19, se cancelaron todos los eventos).
Así las cosas,</t>
    </r>
    <r>
      <rPr>
        <b/>
        <sz val="10"/>
        <rFont val="Times New Roman"/>
        <family val="1"/>
      </rPr>
      <t xml:space="preserve"> fueron 13 los eventos </t>
    </r>
    <r>
      <rPr>
        <sz val="10"/>
        <rFont val="Times New Roman"/>
        <family val="1"/>
      </rPr>
      <t xml:space="preserve">que contaron </t>
    </r>
    <r>
      <rPr>
        <b/>
        <sz val="10"/>
        <rFont val="Times New Roman"/>
        <family val="1"/>
      </rPr>
      <t>con cubrimiento</t>
    </r>
    <r>
      <rPr>
        <sz val="10"/>
        <rFont val="Times New Roman"/>
        <family val="1"/>
      </rPr>
      <t xml:space="preserve"> por parte del proceso </t>
    </r>
    <r>
      <rPr>
        <i/>
        <sz val="10"/>
        <rFont val="Times New Roman"/>
        <family val="1"/>
      </rPr>
      <t>Comunicación Estratégica</t>
    </r>
    <r>
      <rPr>
        <sz val="10"/>
        <rFont val="Times New Roman"/>
        <family val="1"/>
      </rPr>
      <t xml:space="preserve"> de la SDMujer.    
</t>
    </r>
  </si>
  <si>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</si>
  <si>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</si>
  <si>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</si>
  <si>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</si>
  <si>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</si>
  <si>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r>
      <t xml:space="preserve">Una de las grandes responsabilidades del proceso </t>
    </r>
    <r>
      <rPr>
        <i/>
        <sz val="10"/>
        <rFont val="Times New Roman"/>
        <family val="1"/>
      </rPr>
      <t>Comunicación Estratégica</t>
    </r>
    <r>
      <rPr>
        <sz val="10"/>
        <rFont val="Times New Roman"/>
        <family val="1"/>
      </rPr>
      <t xml:space="preserve"> es tener expresiones gráficas de calidad, amigables y de impacto que logren transmitir los mensajes estratégicos priorizados por la Secretaría Distrital de la Mujer. 
Durante el</t>
    </r>
    <r>
      <rPr>
        <b/>
        <sz val="10"/>
        <rFont val="Times New Roman"/>
        <family val="1"/>
      </rPr>
      <t xml:space="preserve"> segundo trimestre de 2020</t>
    </r>
    <r>
      <rPr>
        <sz val="10"/>
        <rFont val="Times New Roman"/>
        <family val="1"/>
      </rPr>
      <t xml:space="preserve"> </t>
    </r>
    <r>
      <rPr>
        <b/>
        <sz val="10"/>
        <rFont val="Times New Roman"/>
        <family val="1"/>
      </rPr>
      <t>se produjeron 341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</si>
  <si>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</si>
  <si>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</si>
  <si>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</si>
  <si>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</si>
  <si>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</si>
  <si>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r>
      <t>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acciones desarrolladas por la SDMujer. Durante el</t>
    </r>
    <r>
      <rPr>
        <b/>
        <sz val="10"/>
        <rFont val="Times New Roman"/>
        <family val="1"/>
      </rPr>
      <t xml:space="preserve"> segundo trimestre de 2020</t>
    </r>
    <r>
      <rPr>
        <sz val="10"/>
        <rFont val="Times New Roman"/>
        <family val="1"/>
      </rPr>
      <t xml:space="preserve"> se realizaron </t>
    </r>
    <r>
      <rPr>
        <b/>
        <sz val="10"/>
        <rFont val="Times New Roman"/>
        <family val="1"/>
      </rPr>
      <t xml:space="preserve">30 videos. </t>
    </r>
    <r>
      <rPr>
        <sz val="10"/>
        <rFont val="Times New Roman"/>
        <family val="1"/>
      </rPr>
      <t xml:space="preserve">
</t>
    </r>
  </si>
  <si>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</si>
  <si>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</si>
  <si>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</si>
  <si>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</si>
  <si>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</si>
  <si>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r>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SDMujer.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El reporte para el</t>
    </r>
    <r>
      <rPr>
        <b/>
        <sz val="10"/>
        <rFont val="Times New Roman"/>
        <family val="1"/>
      </rPr>
      <t xml:space="preserve"> Segundo trimestre 2020</t>
    </r>
    <r>
      <rPr>
        <sz val="10"/>
        <rFont val="Times New Roman"/>
        <family val="1"/>
      </rPr>
      <t xml:space="preserve"> corresponde a: </t>
    </r>
    <r>
      <rPr>
        <b/>
        <sz val="10"/>
        <rFont val="Times New Roman"/>
        <family val="1"/>
      </rPr>
      <t>20 Boletinas Informativas</t>
    </r>
    <r>
      <rPr>
        <sz val="10"/>
        <rFont val="Times New Roman"/>
        <family val="1"/>
      </rPr>
      <t xml:space="preserve"> y</t>
    </r>
    <r>
      <rPr>
        <b/>
        <sz val="10"/>
        <rFont val="Times New Roman"/>
        <family val="1"/>
      </rPr>
      <t xml:space="preserve"> 7 correos masivos</t>
    </r>
    <r>
      <rPr>
        <sz val="10"/>
        <rFont val="Times New Roman"/>
        <family val="1"/>
      </rPr>
      <t xml:space="preserve">.  No se realizaron actualizaciones en intranet, ni en wallpapers y tampoco se cubrieron eventos internos.
</t>
    </r>
  </si>
  <si>
    <t xml:space="preserve">Publicar las rendiciones de cuentas de la entidad en los canales de comunicación existentes </t>
  </si>
  <si>
    <t>Asesora de Despacho, contratistas audiovisuales y contratista redes sociales.</t>
  </si>
  <si>
    <t>Redición de cuentas publicadas en medios de comunicación la Entidad</t>
  </si>
  <si>
    <t>No notas informativas de Rendición de Cuentas publicadas/ No de notas informativas de Rendición de Cuentas programadas * 100</t>
  </si>
  <si>
    <t>Medios informativos de la Entidad</t>
  </si>
  <si>
    <t>Con ocasión de la situación suscitada en el marco de la pandemia COVID 19, a la fecha, la Administración Distrital no ha realizado el cronograma de Rendición de Cuentas. Se programaron los Encuentro Ciudadanos pero ninguno se realizó durante el segubdo trimestre.</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</si>
  <si>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</si>
  <si>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</si>
  <si>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</si>
  <si>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</si>
  <si>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r>
      <t>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t>
    </r>
    <r>
      <rPr>
        <u/>
        <sz val="10"/>
        <color indexed="49"/>
        <rFont val="Times New Roman"/>
        <family val="1"/>
      </rPr>
      <t xml:space="preserve"> http://www.sdmujer.gov.co.</t>
    </r>
    <r>
      <rPr>
        <sz val="10"/>
        <rFont val="Times New Roman"/>
        <family val="1"/>
      </rPr>
      <t xml:space="preserve">
En consecuencia, durante el segundo trimestre de 2020, se realizaron </t>
    </r>
    <r>
      <rPr>
        <b/>
        <sz val="10"/>
        <rFont val="Times New Roman"/>
        <family val="1"/>
      </rPr>
      <t xml:space="preserve">13 publicaciones en redes sociales </t>
    </r>
    <r>
      <rPr>
        <sz val="10"/>
        <rFont val="Times New Roman"/>
        <family val="1"/>
      </rPr>
      <t>(particularmente en Twitter). discriminadas así: 5 en abril, 4 en mayo y 4 en junio.
En ese mismo sentido, con el fin de llegar a la comunidad interna de la SDMujer,  en la</t>
    </r>
    <r>
      <rPr>
        <b/>
        <sz val="10"/>
        <rFont val="Times New Roman"/>
        <family val="1"/>
      </rPr>
      <t xml:space="preserve"> Boletina Informativa</t>
    </r>
    <r>
      <rPr>
        <sz val="10"/>
        <rFont val="Times New Roman"/>
        <family val="1"/>
      </rPr>
      <t xml:space="preserve"> (canal de comunicación interna) se hicieron </t>
    </r>
    <r>
      <rPr>
        <b/>
        <sz val="10"/>
        <rFont val="Times New Roman"/>
        <family val="1"/>
      </rPr>
      <t>6 publicaciones</t>
    </r>
    <r>
      <rPr>
        <sz val="10"/>
        <rFont val="Times New Roman"/>
        <family val="1"/>
      </rPr>
      <t xml:space="preserve"> en las que se refiere el tema. Distribuidas así:    abril 1, mayo 1, junio 4. 
</t>
    </r>
  </si>
  <si>
    <t>Claudia Patricia López Herrera</t>
  </si>
  <si>
    <t>Claudia M. Rincón Caicedo / Asesora de Despacho</t>
  </si>
  <si>
    <t>Sonia Orjuela Perilla 
Profesional Oficina Asesora de Planeación - Contratista</t>
  </si>
  <si>
    <t>ADRIANA ESTUPIÑAN JARAMILLO / JEFE OFICINA ASESORA DE PLANEACIÓN</t>
  </si>
  <si>
    <t>Prevención y Atención Integral a Mujeres victimas de violencia</t>
  </si>
  <si>
    <t xml:space="preserve">Dirección de Eliminación de Violencias contra las  Mujeres y Acceso a la Justicia </t>
  </si>
  <si>
    <t>x</t>
  </si>
  <si>
    <t xml:space="preserve">Diseñar, implementar y monitorear estrategias y acciones de coordinación y fortalecimiento institucional, así como de empoderamiento a las mujeres, para contribuir a la garantia de su derecho a una vida libre de violencias, en elmarco de la implementación de la política pública de mujeres y equidad de género. </t>
  </si>
  <si>
    <t xml:space="preserve">Contribuir con la prevención y atención de las violencias contra las mujeres en sus diferencias y diversidades en el Distrito Capital, en articulación con los demás sectores de la Administración distrital y las autoridades competentes.
</t>
  </si>
  <si>
    <t>Fortalecimiento de capacidades en materia de respuesta institucional ante las violencias contra las mujeres</t>
  </si>
  <si>
    <t>Visibilizar los avances y las oportunidades de mejora de la Administración Distrital en sus competencias  en materia de prevención, atención, sanción, erradicación y reparación de las violencias contra las mujeres tanto en el ámbito público como en el privado.</t>
  </si>
  <si>
    <t>Sistematización de las políticas, medidas y acciones implementadas en el marco del Sistema SOFIA</t>
  </si>
  <si>
    <t>Documentar y consolidar las oportunidades de mejora para la ruta de atención integral a las mujeres víctimas de violencias en el Distrito Capital a través de un instrumento.</t>
  </si>
  <si>
    <t xml:space="preserve">Sofia Distrital  </t>
  </si>
  <si>
    <t xml:space="preserve">Documento  con acciones de  mejora en la ruta de atención, consolidado. </t>
  </si>
  <si>
    <t xml:space="preserve">(No. de documentos con acciones de mejora consolidados/ No. de documentos de cciones de mejora programados ) * 100 </t>
  </si>
  <si>
    <t>Trimestral</t>
  </si>
  <si>
    <t xml:space="preserve">Documento </t>
  </si>
  <si>
    <t xml:space="preserve">Con el propósito de seguir fortaleciendo el componente de prevención y reconociendo la necesidad de brindar información precisa que permita garantizar el derecho de las mujeres a una vida libre de violencias en el contexto del COVID 19, la Dirección de Eliminación de Violencias contra las Mujeres y Acceso a la Justicia, con el apoyo de la Subsecretaría de Fortalecimiento de Capacidades y Oportunidades, avanzó en el desarrollo de una versión específica de la Ruta única de atención a mujeres víctimas de violencias y en riesgo de feminicidio, que consolida información de los servicios de atención integral a mujeres víctimas de violencias habilitados durante el aislamiento preventivo, con sus particularidades horarias, así como de las alternativas de atención telefónica y virtual puestas a disposición por las entidades distritales y nacionales con competencias en la información y orientación, atención en salud, emisión de medidas de protección y acceso a la justicia para las mujeres víctimas de violencias. </t>
  </si>
  <si>
    <t>Socializar con los sectores y entidades competentes en la garantia del derecho a una vida libre de violencias contra las mujeres, las oportunidades de mejora identificadas para establecer compromisos concretos de acciones.</t>
  </si>
  <si>
    <t xml:space="preserve">Sofias Distrital </t>
  </si>
  <si>
    <t xml:space="preserve">
 Acciones de mejora  socializadas con los sectores y entidades competentes en la garantia del derecho a una vida libre de violencias contra las mujeres
</t>
  </si>
  <si>
    <t xml:space="preserve">
(No. de socializaciones realizadas / No. de socializaciones programadas) *100 </t>
  </si>
  <si>
    <t>Actas , comunicaciones externas, documentos</t>
  </si>
  <si>
    <t>La Ruta única de atención a mujeres víctimas de violencias y en riesgo de feminicidio diseñada con información para la garantía del derecho de las mujeres a una vida libre de violencias en el contexto COVID-19 fue incorporada en la página de la Secretaría Distrital de la Mujer para favorecer su consulta por la ciudadanía. Además fue socializada en la segunda sesión ordinaria de la mesa de trabajo del Sistema SOFIA, desarrollada el 14 de mayo de 2020,  y remitida a los sectores que integran esta instancia de articulación interinstitucional, a través del correo electrónico, para su conocimiento, consulta y difusión.</t>
  </si>
  <si>
    <t>Seguimiento a sectores y entidades en  la implementación de las acciones de mejora según documento de:  Barreras institucionales para el fortalecimiento de la respuesta institucional en materia de atención integral a las mujeres víctimas de violencias en el Distrito Capital.</t>
  </si>
  <si>
    <t>Acciones de mejora de sectores y entidades con seguimiento</t>
  </si>
  <si>
    <t xml:space="preserve">
(No. de  seguimiento de acciones de mejora  realizadas/No. seguimiento de acciones de mejora identificadas) *100</t>
  </si>
  <si>
    <t xml:space="preserve">Trimestral </t>
  </si>
  <si>
    <t xml:space="preserve">Matriz de seguimiento </t>
  </si>
  <si>
    <t>En el segundo trimestre del año reportado, no se avanzó en el desarrollo de estas actividades, teniendo en cuenta que la dependencia priorizó el abordaje estratégico de otras temáticas para atender a los desafíos impuestos por el contexto actual de la emergencia por COVID-19 en términos de violencias contra las mujeres y riesgo de feminicidio.</t>
  </si>
  <si>
    <t xml:space="preserve">Seguimiento de Acuerdos Distritales, relacionados con el Derecho  a una vida libre de violencias.  </t>
  </si>
  <si>
    <t xml:space="preserve">Acuerdos distritales con seguimiento   </t>
  </si>
  <si>
    <t xml:space="preserve">(No. de acuerdos distritales  realizados /No. de acuerdos distritales programados) * 100 </t>
  </si>
  <si>
    <t>Documento de seguimiento  de acuerdos distritales</t>
  </si>
  <si>
    <t xml:space="preserve">En el segundo trimestre del año, el equipo Sofia Distrital realizó seguimiento al cumplimiento del Acuerdo 569 de 2014 "Por el cual se dictan normas para la divulgación y acceso a la información sobre los trámites de denuncia y atención para las niñas, adolescentes y mujeres víctimas de violencias", y realizó un balance de las entidades del Distrito Capital que divulgan información de la Ruta única de atención a mujeres víctimas de violencias y en riesgo de feminicidio, a través de la revisión de sus sitios web. Asimismo, y de acuerdo con lo consignado en Acuerdo 703 de 2018, el equipo lideró la preparación y desarrollo de la segunda sesión de la mesa de trabajo del Sistema SOFIA, instancia estratégica para garantizar efectivo seguimiento a la implementación de este sistema. </t>
  </si>
  <si>
    <t>Atención y protección integral a mujeres víctimas de violencias</t>
  </si>
  <si>
    <t>Fortalecer  la articulación interinstitucional para optimizar el proceso de ingreso y acogida de las mujeres víctimas de violencias al interior de la familia y en el marco del conflicto armado.</t>
  </si>
  <si>
    <t xml:space="preserve">Las entidades distritales y en especial las competentes en la remisión de los casos, tengan  un amplio conocimiento sobre la ruta y el modelo de atención a las mujeres víctimas de violencias al interior de las familias. </t>
  </si>
  <si>
    <t xml:space="preserve">Realizar Jornadas de sensibilización y socialización de la ruta y protocolo de ingreso a las Casas Refugio </t>
  </si>
  <si>
    <t xml:space="preserve">Equipo Técnico Casas Refugio </t>
  </si>
  <si>
    <t xml:space="preserve">Jornadas  de sensibilización y socialización  de la ruta y protocolo de ingreso a las Casas Refugio </t>
  </si>
  <si>
    <t xml:space="preserve">(No. de jornadas de  ejecutadas / No.   de  jornadas programadas) </t>
  </si>
  <si>
    <t xml:space="preserve">Evidencias </t>
  </si>
  <si>
    <r>
      <t>En el segundo trimestre del año, desde la coordinación de  Casas Refugio se trabajó en la definición de la metodología y estrategias a realizar, con el fin de adelantar las jornadas  de</t>
    </r>
    <r>
      <rPr>
        <sz val="10"/>
        <color indexed="10"/>
        <rFont val="Times New Roman"/>
        <family val="1"/>
      </rPr>
      <t xml:space="preserve"> </t>
    </r>
    <r>
      <rPr>
        <sz val="10"/>
        <rFont val="Times New Roman"/>
        <family val="1"/>
      </rPr>
      <t xml:space="preserve">sensibilización y socialización  de la ruta y protocolo de ingreso a las Casas Refugio.  De otra parte,  en el contexto de la emergencia por COVID-19, se trabajó en el nuevo anexo técnico y la revisión del modelo de atención de las Casas Refugio, para posteriormente socializar a las entidades competentes.  
Se sostuvo reunión con la Secretaría Distrital de Integración Social el pasado 3 de junio, en la que, luego de varios escenarios de conversación, se concretó un compromiso relacionado con compartir con la Secretaría Distrital de la Mujer los resultados de una encuesta frente al proceso de ingreso, atención y egreso de las mujeres a las Casas Refugio.
Esta encuesta fue propuesta como una de las acciones base para desarrollar un proceso para el fortalecimiento de la articulación entre las entidades y, particularmente, para la mitigación de las dificultades presentadas en relación con la acogida de mujeres víctimas de violencias en riesgo de feminicidio. 
</t>
    </r>
  </si>
  <si>
    <t>Promoción de la seguridad en los espacios públicos para las ciudadanas</t>
  </si>
  <si>
    <t>Consolidar el posicionamiento del enfoque de seguridad para las mujeres en las agendas territoriales y sectoriales</t>
  </si>
  <si>
    <r>
      <t>Realización  actividades que constibuyan a la promoción de la seguridad de las mujeres en el espacio públicos y privado</t>
    </r>
    <r>
      <rPr>
        <sz val="10"/>
        <color indexed="15"/>
        <rFont val="Times New Roman"/>
        <family val="1"/>
      </rPr>
      <t>s</t>
    </r>
    <r>
      <rPr>
        <sz val="10"/>
        <rFont val="Times New Roman"/>
        <family val="1"/>
      </rPr>
      <t xml:space="preserve"> en el marco de los planes locales de seguridad</t>
    </r>
  </si>
  <si>
    <t>Desarrollar  la Secretaría Técnica de los Consejos Locales de Seguridad para las Mujeres.</t>
  </si>
  <si>
    <t xml:space="preserve">Sofias Locales </t>
  </si>
  <si>
    <t xml:space="preserve">
Consejos Locales de Seguridad  con secretaria técnica </t>
  </si>
  <si>
    <t xml:space="preserve">
20  Consejos Locales en donde se ha desarrollado la secretaria Técnica  trimestral </t>
  </si>
  <si>
    <t>Evidencia de gestión, convocatoria y seguimiento de los Concejos o acta de sesión del mismo</t>
  </si>
  <si>
    <t xml:space="preserve">En el segundo trimestre del año, se avanzó en el proceso de contratación del equipo de enlaces Sofia Local, quiénes dinamizan la territorialización del Sistema SOFIA en las localidades. Una vez se surtió el proceso, el equipo avanzó en la realización de veinte (20)  Consejos de Seguridad para las Mujeres en cada una de las veinte (20) localidades, durante los meses de mayo y junio.  En estas sesiones se diseñó y abordó la siguiente agenda:
- Revisión de cifras locales sobre violencias contra las mujeres en articulación con los Sectores Salud, Seguridad e Integración Social y Policía.
- Avances en términos de seguridad y violencias contra las mujeres los cuales recogen las acciones adelantadas en cada territorio durante el anterior cuatrienio, en clave de fortalezas, logros y retos programaticos. Así mismo, se recogen las acciones de mayor impacto de cada una de las líneas de acción de los Planes Locales de Seguridad para las Mujeres.  
- Atención a las violencias contra las mujeres en el marco de las medidas sanitarias por COVID- 19.
- Lineamientos para la concertación y formulación de los Planes Locales de Seguridad para las Mujeres.
- Acuerdos sectoriales para la prevención, atención, protección y acceso a la justicia de las mujeres víctimas de violencias.
Este ejercicio involucró el acompañamiento del equipo a las Alcaldías Locales y el desarrollo de la Secretaría Técnica a cargo de la Secretaría Distrital de la Mujer a través de: i. Actualización de directorios locales, ii. Gestión del espacio para la realización de las sesiones con las Alcaldías Locales, iii. Apoyo a la convocatoria del Consejo, iv. Revisión y propuesta de la agenda de la sesión, v. Proyección y envío del acta a miembros del Consejo. </t>
  </si>
  <si>
    <t>Identificar acciones y necesidades para la formulación de los Planes Locales de Seguridad por localdidad</t>
  </si>
  <si>
    <r>
      <t xml:space="preserve"> Planes Locales de Seguridad</t>
    </r>
    <r>
      <rPr>
        <b/>
        <sz val="10"/>
        <rFont val="Times New Roman"/>
        <family val="1"/>
      </rPr>
      <t xml:space="preserve"> </t>
    </r>
    <r>
      <rPr>
        <sz val="10"/>
        <rFont val="Times New Roman"/>
        <family val="1"/>
      </rPr>
      <t xml:space="preserve">por localdidad formulados y en ejecución </t>
    </r>
  </si>
  <si>
    <t xml:space="preserve">
(No. de acciones  y necesidades implementadas  / No. de acciones  y necesidades programadas ) *100</t>
  </si>
  <si>
    <t>En el marco del desarrollo de las sesiones de los Consejos Locales de Seguridad para las Mujeres se brindaron los lineamientos proyectados desde el apoyo a la coordinación del equipo para la concertación y formulación de los Planes Locales de Seguridad para las Mujeres. En este espacio se establecieron las condiciones para adelantar el proceso y se discutieron las principales situaciones de violencias e inseguridad que están enfrentando las mujeres en los territorios. Es importante señalar que la mayoría de estas se encuentran relacionadas con la agudización de las violencias en el marco de las medidas sanitarias por COVID-19. En este marco se reconocen hechos de violencias en el ámbito privado, barreras y obstáculos para la activación de la Ruta de Atención y las violencias en el espacio público, donde los delitos de alto impacto contra las mujeres se han incrementado.</t>
  </si>
  <si>
    <t xml:space="preserve">Adriana Martínez/Mayra Romero /Paula Bastidas/Juliana Gracia 
</t>
  </si>
  <si>
    <t xml:space="preserve"> Alexandra Quintero Benavides  / Directora de Eliminación de Violencias contra las Mujeres y Acceso a la Justicia </t>
  </si>
  <si>
    <t>TERRITORIALIZACIÓN DE LA POLÍTICA PÚBLICA</t>
  </si>
  <si>
    <t>DIRECCIÓN DE TERRITORIALIZACIÓN  DE DERECHOS Y PARTICIPACIÓN</t>
  </si>
  <si>
    <t>Implementar la Política Pública de Mujeres y Equidad de Género en el nivel local, a través de las Casas de Igualdad de Oportunidades, fomentando el desarrollo de acciones que contribuyan al reconocimiento, garantía y restablecimiento de los derechos humanos de las mujeres y al ejercicio de su ciudadanía</t>
  </si>
  <si>
    <t>Contribuir con la garantía de los derechos de las mujeres en los territorios rurales
y urbanos del Distrito Capital</t>
  </si>
  <si>
    <t>Vincular  mujeres en sus diversidades a procesos de promoción, reconocimiento y apropiación de derechos, a través de las Casas de Igualdad de Oportunidades para las Mujeres</t>
  </si>
  <si>
    <t>Implementación de  la estrategia de territorialización de la política pública de mujeres y equidad de género en el nivel local, fomentando el desarrollo de capacidades de las mujeres para el ejercicio pleno de su ciudadanía</t>
  </si>
  <si>
    <r>
      <t xml:space="preserve">Realizar </t>
    </r>
    <r>
      <rPr>
        <b/>
        <sz val="10"/>
        <rFont val="Times New Roman"/>
        <family val="1"/>
      </rPr>
      <t xml:space="preserve">7,000 </t>
    </r>
    <r>
      <rPr>
        <sz val="10"/>
        <rFont val="Times New Roman"/>
        <family val="1"/>
      </rPr>
      <t>caracterizaciones iniciales a mujeres que acceden por primera vez a la oferta local de servicios de las Casas de Igualdad de Oportunidades para las Mujeres</t>
    </r>
  </si>
  <si>
    <t>Directora de Territorialización de Derechos y Participación
Equipos CIOM</t>
  </si>
  <si>
    <t>caracterización inicial a mujeres en las Casas de Igualdad de Oportunidades para las Mujeres</t>
  </si>
  <si>
    <t>(Número de caracterizaciones iniciales  realizadas/ Número de caraterizaciones iniciales programadas)*100</t>
  </si>
  <si>
    <t>Eficiencia</t>
  </si>
  <si>
    <t xml:space="preserve">% caracterizacions iniciales </t>
  </si>
  <si>
    <t xml:space="preserve">Reportes consolidados de información trimestral por localidad </t>
  </si>
  <si>
    <r>
      <t xml:space="preserve">En total se han realizado </t>
    </r>
    <r>
      <rPr>
        <b/>
        <sz val="10"/>
        <rFont val="Times New Roman"/>
        <family val="1"/>
      </rPr>
      <t xml:space="preserve">5882  </t>
    </r>
    <r>
      <rPr>
        <sz val="10"/>
        <rFont val="Times New Roman"/>
        <family val="1"/>
      </rPr>
      <t>primeras atenciones . Mediante este primer acercamiento las personas acceden por primera vez al modelo de atención de las Casas de Igualdad de Oportunidades para las Mujeres, conocer la oferta de servicios brindada a través de la misma, las ciudadanas reconocen brevemente sus Derechos y los diferentes mecanismos y escenarios para prevenir la vulneración de los mismos,  así mismo, conocen la misionalidad de la institución y su aporte para la promoción y garantía de sus derechos de las mujeres en la ciudad. Es importante resaltar que en esta primera atención, mujeres, hombres , intersexuales o personas transgénero se acercan a la Casa de Igualdad de Oportunidades para las Mujeres CIOM, a realizar consultas en materia de derechos de las mujeres, en este sentido, esta cifra incluye a todas las personas que se acercaron en este primer momento.</t>
    </r>
  </si>
  <si>
    <r>
      <t>Realizar</t>
    </r>
    <r>
      <rPr>
        <b/>
        <sz val="10"/>
        <rFont val="Times New Roman"/>
        <family val="1"/>
      </rPr>
      <t xml:space="preserve"> 5 procesos</t>
    </r>
    <r>
      <rPr>
        <sz val="10"/>
        <rFont val="Times New Roman"/>
        <family val="1"/>
      </rPr>
      <t xml:space="preserve"> de articulación con organizaciones, grupos, ciudadanas o empresas privadas a fin de fortalecer las capacidades de las mujeres, de acuerdo a sus intereses</t>
    </r>
  </si>
  <si>
    <t>Procesos de articulación para el fortalecimiento de las capacidades de las mujeres.</t>
  </si>
  <si>
    <t>(Número de procesos de articulación realizados/ Número de procesos de articulación  programados)*100</t>
  </si>
  <si>
    <t>% Articulaciones con el sector privado</t>
  </si>
  <si>
    <t xml:space="preserve">Actas, listados de asistencia y/o correos electrónicos que den cuenta de las articulaciones. </t>
  </si>
  <si>
    <t xml:space="preserve">Los proceso de articulación con organizaciones, grupos, ciudadanas o empresas privadas estan orientados a fortalecer las capacidades de las mujeres y transversalizar los enfoques de la PPMyEG en todos los sectores de la sociedad,  de esta manera contribuir con la apropiación de los derechos de las mujeres, por la igualdad de oportunidades y la equidad de género en la sociedad bajo un ejercicio de corresponsabilidad. 
En este sentido, durante el primer trimestre se lograron adelantar las siguientes articulaciones con el sector privado:  
1) GELSA. Grupo Empresarial en Línea SA. Se coordinó el desarrollo de 2 jornadas de información en temas de PPMYEG, derechos de las mujeres en especial el derecho a una vida libre de violencia. Las jornadas serán adelantadas para los meses de mayo y julio con las empleadas vinculadas a su fuerza de venta, oficinas "Paga Todo" de la ciudad.
2) EFECTY. Se coordinó con esta empresa interesada en realizar con sus empleadas y empleados una jornada de información sobre el sentido del 8 de marzo " Día Internacional de la Mujer" el 5 y 6 del mismo mes,  6 jornadas de información  en los siguientes temas: roles y estereotipos de género, derechos de las mujeres en el marco del PIO, modelo de atención de las CIOM y tipos de violencias y rutas de atención, en la localidades de Chapinero, los Mártires y Teusaquillo. </t>
  </si>
  <si>
    <t xml:space="preserve">Durante el segundo trimestre, no se adelantó ningún proceso de articulación con el sector privado, lo anterior, debido a las medidas de cuarentena adoptados por el Gobierno Nacional y Distrital, por lo anterior, se esta adecuando la implementación del modelo de atención de las CIOM de manera virtual mientras se mantiene estas medidas. </t>
  </si>
  <si>
    <t xml:space="preserve">En el segundo semestre se realizará la implementación del CIOM virtual, y durante este proceso se reactivará los procesos de articulación con el sector privado. </t>
  </si>
  <si>
    <t>Transversalización de la igualdad de género en el nivel local. Incorporación progresiva del enfoque de derechos de las mujeres en los programas y/o proyectos de los Fondos de Desarrollo Local.</t>
  </si>
  <si>
    <t>Articulación con la estrategia de transversalización de la Política Pública de Mujeres y Equidad de Género, para la incorporación de sus enfoques en el  nivel local</t>
  </si>
  <si>
    <r>
      <t xml:space="preserve">Realizar </t>
    </r>
    <r>
      <rPr>
        <b/>
        <sz val="10"/>
        <rFont val="Times New Roman"/>
        <family val="1"/>
      </rPr>
      <t>3 sesiones</t>
    </r>
    <r>
      <rPr>
        <sz val="10"/>
        <rFont val="Times New Roman"/>
        <family val="1"/>
      </rPr>
      <t xml:space="preserve"> de la Mesa de Territorialización de la Política Pública de Mujeres y Equidad de Género</t>
    </r>
  </si>
  <si>
    <t xml:space="preserve">Sesiones de la mesa de territorialización de la Política Pública de Mujeres y Equidad de Género. </t>
  </si>
  <si>
    <t>(Número de sesiones realizadas/ Número de sesiones  programadas)*100</t>
  </si>
  <si>
    <t>% Sesiones de la Mesa de Territorialización.</t>
  </si>
  <si>
    <t xml:space="preserve">Durante el primer trimestre no se adelanto niguna gestion relacionada con esta actividad.
El pasado 9 de Junio se realizó la primera sesión de la Mesa de Trabajo de Territorialización, en la cual se presentó un balance del a gestión realizada desde el 2016 al 2019,  por otro lado, se presentó la Estrategia para la participación e incidencia de las mujeres en los procesos de planeación local,y se presentó una propuesta del plan de acción de la Mesa, que quedo pendiente para su aprobación. </t>
  </si>
  <si>
    <r>
      <t xml:space="preserve">Realizar acompañamiento técnico a las </t>
    </r>
    <r>
      <rPr>
        <b/>
        <sz val="10"/>
        <rFont val="Times New Roman"/>
        <family val="1"/>
      </rPr>
      <t xml:space="preserve">20 </t>
    </r>
    <r>
      <rPr>
        <sz val="10"/>
        <rFont val="Times New Roman"/>
        <family val="1"/>
      </rPr>
      <t>Alcaldías Locales para la Transversación de la igualdad de género en el nivel local</t>
    </r>
  </si>
  <si>
    <t xml:space="preserve">Acompañamiento realizados cada una de las  Alcaldías Locales </t>
  </si>
  <si>
    <t>(Número de acompañamiento realizados/ proyectados )*100%</t>
  </si>
  <si>
    <t xml:space="preserve">% acompañamiento realizados cada una de las  Alcaldías Locales </t>
  </si>
  <si>
    <t xml:space="preserve">Acta y listados de asistencia y documentos </t>
  </si>
  <si>
    <t xml:space="preserve">Durante el primer trimestre del año, a través de las CIOM, 14 localidades de la ciudad continuaron o iniciaron procesos de acompañamiento a proyectos y contratos a fin de incidir y lograr una efectiva transversalización del enfoque de la PPMYEG. Las localidades que realizaron este proceso durante este periodo fueron: Antonio Nariño, Bosa, Cuidad Bolívar, Fontibón, Kennedy, Los Mártires, Rafael Uribe Uribe, Suba, Teusaquillo, Tunjuelito , Sumapaz, San Cristóbal y Usme. La descripcioón de cada una de las acciones realizadas se enceuntra en la pestaña de "seguimiento a la transversaliza", adjunta a este instrumento. 
Durante el segundo trimestre, 17 localidades adelantaron procesos de transversalización en las Alcaldia Locales, a fin de acompañar tecnicamente en la construcción de los planes de desarrollo local y asistencia tecnica en los comites tecnicos de los proyectos, contratos o convenios para lograr incorporar los enfoques de la PPMYEG. </t>
  </si>
  <si>
    <t xml:space="preserve">Implementar 15 acciones del Plan de Igualdad de Oportunidades para la Equidad de Género </t>
  </si>
  <si>
    <r>
      <t>Implementar</t>
    </r>
    <r>
      <rPr>
        <b/>
        <sz val="10"/>
        <rFont val="Times New Roman"/>
        <family val="1"/>
      </rPr>
      <t xml:space="preserve"> 15</t>
    </r>
    <r>
      <rPr>
        <sz val="10"/>
        <rFont val="Times New Roman"/>
        <family val="1"/>
      </rPr>
      <t xml:space="preserve"> acciones del Plan de Igualdad de Oportunidades para la Equidad de Género en el nivel local </t>
    </r>
  </si>
  <si>
    <t>Acciones para implementar el Plan de Igualdad de Oportunidades para la Equidad de Género</t>
  </si>
  <si>
    <t>(Número de acciones implementadas/Número de acciones programadas)*100%</t>
  </si>
  <si>
    <t>% Acciones implementadas</t>
  </si>
  <si>
    <t>Informe de acciones implementadas</t>
  </si>
  <si>
    <r>
      <t xml:space="preserve">Durante el primer trimestre del año, a través de las CIOM, se implementaron 13 acciones del PIOEG, enfocadas a un derecho a la paz y convivencia con equidad de genero, a una vida de violencia,  a la participación y representación con equidad, al trabajo en condiciones de igualdad y equidad, y a la cultura libre de sexismo, 5 de los 6 derechos priorizados para este 2020. la descripción de cada unas de las acciones realizadas se encuentran en la pestaña "descrip y seg PIOEG" y el seguimiento de la territorialización de estas se encuentran en la pestaña " seguimiento a la terri PIOEG".
Durante el segundo trimestre del año, se implementaron 11 acciones de PIEOG, correspondiente a los derechos a una vida de libre de violencia, salud plena, participación política y una cultura libre de sexismo, siendo importante destacar que durante el periodo se adelantó especialmente acciones realizadas en materia de derechos sexuales y derehos reproductivos y las jornadas de sensilización en presupuestos sensibles al género. Por otro lado, y dando continuidad al proceso iniciado en el primer trimestre del año, se implementó la " </t>
    </r>
    <r>
      <rPr>
        <i/>
        <sz val="10"/>
        <rFont val="Times New Roman"/>
        <family val="1"/>
      </rPr>
      <t>Estrategia para la participación e incidencia de las mujeres en los procesos de planeación local, desde el modelo de atención de las CIOM, l</t>
    </r>
    <r>
      <rPr>
        <sz val="10"/>
        <rFont val="Times New Roman"/>
        <family val="1"/>
      </rPr>
      <t>a cual tien el objetivo avanzar en el posicionamiento de las acciones priorizadas en la agenda de mujeres en la construcción de los  Planes de Desarrollo Local, por medio de la cual, se ha realizado en tres frentes, por un lado, el proceso de transversalización con las Alcaldias Locales, por otro lado el proceso de fortalecimientos de las mujeres de los CPL y por último el acompañamiento a las mujeres para lograr una mayor incidencia de su participación en los encuentros ciudadanos. Teniendo en cuenta lo anterior, se descata que durante el II trimestre se desarrollaron 2 acciones nuevas que corresponden a: 3.3.3 Desarrollo de procesos de sensibilización, capacitación y formación en planeación para el desarrollo y en presupuestos que incorporen las necesidades, intereses y propuestas de las mujeres dirigida a servidoras y servidores públicos desde los enfoques de derechos de las mujeres y de género y 5.2.1 Realización de campañas de información, comunicación y difusión de los derechos  sexuales y derechos reproductivos de las mujeres.</t>
    </r>
  </si>
  <si>
    <t>Du</t>
  </si>
  <si>
    <t>Rosa Patricia Chaparro Niño
Directora de Territorialización de Derechos y Participación</t>
  </si>
  <si>
    <t xml:space="preserve">Lisa Cristina Gómez Camargo
Subsecretaría de Fortalecimiento de Capacidades y Oportunidades </t>
  </si>
  <si>
    <t xml:space="preserve">Aprobó/cargo: Adriana Estupiñan Jaramillo- Jefa Oficina Asesora de Plenación </t>
  </si>
  <si>
    <t>Participación Ciudadana y Corresponsabilidad</t>
  </si>
  <si>
    <t>Subsecretaría de Políticas de Igualdad</t>
  </si>
  <si>
    <t>Dirección de Enfoque Diferencial, Dirección de Gestión del Conocimiento, Dirección de Territorialización de Derechos y Participación y Subsecretaría de Políticas de Igualdad</t>
  </si>
  <si>
    <t xml:space="preserve">Fortalecer la participación y la representación social y política de las mujeres en procesos organizativos e instancias locales y distritales, así como promover la concurrencia de actores institucionales, sociales, económicos y políticos que de manera diferencial y responsable aporten a la implementación de la Política Pública de Mujeres y Equidad de Género. </t>
  </si>
  <si>
    <t>Consecutivo Actividades para soportes</t>
  </si>
  <si>
    <t>Actividades</t>
  </si>
  <si>
    <t>Fortalecer la participación y la representación social y política de las mujeres en espacios e instancias locales y distritales, teniendo en cuenta sus diferencias y diversidades, para la incidencia en la toma de decisiones.</t>
  </si>
  <si>
    <t>Fortalecer el Consejo Consultivo de Mujeres de Bogotá y los Comités Operativos Locales de Mujeres</t>
  </si>
  <si>
    <t>Realizar la secretaría técnica del Consejo Consultivo de Mujeres para el posicionamiento de la agenda distrital de las mujeres y  la articulación con espacios e instancias de mujeres del Distrito y las localidades.</t>
  </si>
  <si>
    <t>Fortalecida la participación de las mujeres del Consejo Consultivo en el posicionamiento de la agenda Distrital de las Mujeres y en la articulación con espacios e instancias de las mujeres del Distrito y las localidades.</t>
  </si>
  <si>
    <t>Realizar mesas de coordinación entre el CCM espacio autónomo y la SDMUJER para la concertación y el seguimiento de actividades y así dar cumplimiento al plan de acción de la instancia</t>
  </si>
  <si>
    <t xml:space="preserve">Subsecretaría Políticas  de Igualdad  </t>
  </si>
  <si>
    <t xml:space="preserve">Mesas coordinadoras para la concertación y el seguimiento del plan de acción del CCM . </t>
  </si>
  <si>
    <t>(N° de mesas coordinadoras del CCM realizadas /N° de mesas coordinadoras programadas)*100</t>
  </si>
  <si>
    <t>Mesas coordinadoras</t>
  </si>
  <si>
    <t>Actas internas y/o externas</t>
  </si>
  <si>
    <t xml:space="preserve">12 mesas coordinadoras (1 por mes) </t>
  </si>
  <si>
    <r>
      <t xml:space="preserve">En el primer trimestre del año de realizaron tres sesiones ordinarias de la mesa coordinadora  (28-ene, 25-feb y 31-mar) y dos sesiones extraordinarias (11-feb y 16-mar), a continuación una breve descripción de los temas tratados en cada mesa:
</t>
    </r>
    <r>
      <rPr>
        <b/>
        <sz val="10"/>
        <rFont val="Times New Roman"/>
        <family val="1"/>
      </rPr>
      <t>*28-ene</t>
    </r>
    <r>
      <rPr>
        <sz val="10"/>
        <rFont val="Times New Roman"/>
        <family val="1"/>
      </rPr>
      <t xml:space="preserve">: Diálogo entre la secretaria Distrital de la Mujer y las consejeras consultivas, durante el cual se presentaron las participantes, de igual forma posteriormente las consejeras expresaron expectativas frente a la nueva administración en cabeza de Claudia López., la sesión finalizó con la socialización de los pactos firmado por las Consejeras Consultivas, la diversidad de mujeres y la actual mandataria.
</t>
    </r>
    <r>
      <rPr>
        <b/>
        <sz val="10"/>
        <rFont val="Times New Roman"/>
        <family val="1"/>
      </rPr>
      <t>*11-feb</t>
    </r>
    <r>
      <rPr>
        <sz val="10"/>
        <rFont val="Times New Roman"/>
        <family val="1"/>
      </rPr>
      <t xml:space="preserve">: En esta sesión se aborda la propuesta de modificación del reglamento interno del Consejo Consultivo de Mujeres - espacio ampliado; tomando en consideración que algunas de las propuestas de modificación de las consejeras no se encontraban en armonía con el decreto 224 de 2014, se estableció hacer consulta jurídica para determinar la inclusión. Otro aspecto relevante fue la articulación entre el CCM-EA y la SDMujer para la conmemoración de 8 de marzo, en donde la entidad presentó su propuesta y fue alimentada con las voces de las consejeras. Se termina la reunión designando mediante votación, a Lilia Avella como delegada ante el Consejo Territorial de Planeación Distrital - CTPD.   
*25-feb: La Subsecretaria de Políticas de Igualdad presentó la propuesta inclusión de la agenda distrital de los derechos de las mujeres en el Plan de Desarrollo Distrital; de igual manera socializó la circular 005 de 2020 la cual contempla lineamientos para los encuentros ciudadanos; continuó comunicando la propuesta de fortalecimiento del Consejo Consultivo de Mujeres. Posteriormente se desarrolló la votación para escoger la delegada ante el Consejo Distrital de Política Social - CDPS, siendo la consejera Dolores Mojica la designada. Para finalizar se presenta la propuesta de la Entidad para la conmemoración de 8 de marzo y se realiza la grabación de videos donde participaron algunas consejeras.
</t>
    </r>
    <r>
      <rPr>
        <b/>
        <sz val="10"/>
        <rFont val="Times New Roman"/>
        <family val="1"/>
      </rPr>
      <t>*16-mar</t>
    </r>
    <r>
      <rPr>
        <sz val="10"/>
        <rFont val="Times New Roman"/>
        <family val="1"/>
      </rPr>
      <t xml:space="preserve">: Participa la Directora de Territorialización de Derechos y Participación quien da respuesta a las preguntas de las consejeras con relación a la estrategia para los encuentros ciudadanos; estado de las Casas de Igualdad de Oportunidades; puntos focales; participación de representantes en los comites de los proyectos de inversión local; y resoluciones de los COLMYG. 
</t>
    </r>
    <r>
      <rPr>
        <b/>
        <sz val="10"/>
        <rFont val="Times New Roman"/>
        <family val="1"/>
      </rPr>
      <t>*31-mar</t>
    </r>
    <r>
      <rPr>
        <sz val="10"/>
        <rFont val="Times New Roman"/>
        <family val="1"/>
      </rPr>
      <t xml:space="preserve"> (virtual): La secretaria de la mujer presentó la estructura del Plan de Desarrollo haciendo hincapié en las metas del Sector Mujer; posteriormente las consejeras presentaron a la secretaria el documento que construyeron con observaciones y sugerencias respecto al Plan de Desarrollo. Y se estableció el compromiso de remitir el documento a la entidad, para dar el respectivo tratamiento a las propuestas realizadas. 
</t>
    </r>
    <r>
      <rPr>
        <b/>
        <sz val="10"/>
        <rFont val="Times New Roman"/>
        <family val="1"/>
      </rPr>
      <t xml:space="preserve">*28-abril </t>
    </r>
    <r>
      <rPr>
        <sz val="10"/>
        <rFont val="Times New Roman"/>
        <family val="1"/>
      </rPr>
      <t xml:space="preserve">(virtual): Se abordan tres aspectos muy importantes relacionados con la planeación local, cuya presentación estuvo a cargo de la Directora de Territorialización de Derechos y Participación, en donde enunció los avances en materia de las disposiciones para fortalecer la participación de las mujeres en los territorios. El segundo aspecto, estuvo a cargo de la Jefa de la Oficina Asesora de Planeación, mencionando que la plataforma virtual dispuesta desde la entidad para realizar el Consejo Ampliado y el Encuentro distrital de mujeres, es Teams. A su vez respondió inquietudes de las consejeras sobre el Plan de Desarrollo Distrital, en ocasión a las observaciones realizadas por el CCM-EA. El último aspecto tratado, fue la socialización de la propuesta para el Encuentro distrital de mujeres, 
</t>
    </r>
    <r>
      <rPr>
        <b/>
        <sz val="10"/>
        <rFont val="Times New Roman"/>
        <family val="1"/>
      </rPr>
      <t xml:space="preserve">*22-may </t>
    </r>
    <r>
      <rPr>
        <sz val="10"/>
        <rFont val="Times New Roman"/>
        <family val="1"/>
      </rPr>
      <t xml:space="preserve">(virtual): Se efectúa una sesión extraordinaria para retomar el proceso de actualización del Plan de Acción de la PPMYEG, liderado por la Dirección de Derechos y Diseño de Política. Se socializa el estado actual, y los hitos acaecidos, además se plantea la metodología para dar continuidad a este asunto, haciendo hincapié en la armonización del Plan de Acción – CONPES – PPMYEG – Agenda del CCM.
</t>
    </r>
    <r>
      <rPr>
        <b/>
        <sz val="10"/>
        <rFont val="Times New Roman"/>
        <family val="1"/>
      </rPr>
      <t>*26-may</t>
    </r>
    <r>
      <rPr>
        <sz val="10"/>
        <rFont val="Times New Roman"/>
        <family val="1"/>
      </rPr>
      <t xml:space="preserve"> (virtual): La Subsecretaria de Fortalecimiento de Capacidades y Oportunidades, junto con las Directoras de Eliminación de Violencias y Acceso a la Justicia, y de Territorialización de Derechos y Participación, para responder a varias inquietudes del CCM-EA, acerca de la Contratación Línea Púrpura; estado del proceso de la Planta Temporal, atención de las Casas de Igualdad; y se finaliza con una jornada informativa sobre la planeación local. 
</t>
    </r>
    <r>
      <rPr>
        <b/>
        <sz val="10"/>
        <rFont val="Times New Roman"/>
        <family val="1"/>
      </rPr>
      <t>*30-jun</t>
    </r>
    <r>
      <rPr>
        <sz val="10"/>
        <rFont val="Times New Roman"/>
        <family val="1"/>
      </rPr>
      <t xml:space="preserve"> (virtual): La subsecretaria de Políticas de Igualdad hace un balance del Consejo Ampliado; se socializa el avance de los compromisos en la plataforma Colibrí; se concertan temas claves paras las mesas con los sectores; se determinan las fechas y se escogen las consejeras para adelantar el Plan de Acción del CCM, siendo un compromiso del último Consejo Ampliado. </t>
    </r>
  </si>
  <si>
    <t>-</t>
  </si>
  <si>
    <t xml:space="preserve">Apoyar la realización de comisiones de trabajo que contribuyan al cumplimiento del plan de acción de la instancia. </t>
  </si>
  <si>
    <t xml:space="preserve">Subsecretaría Políticas  de Igualdad. </t>
  </si>
  <si>
    <t xml:space="preserve">Comisiones de trabajo que contribuyan al cumplimiento del plan de acción de la instancia </t>
  </si>
  <si>
    <t>(N° de comisiones de trabajo del CCM realizadas /N° de comisiones de trabajo programadas)*100</t>
  </si>
  <si>
    <t xml:space="preserve">Comisiones de trabajo  realizadas. </t>
  </si>
  <si>
    <t>16 comisiones de trabajo que salen de las mesas coordinadoras</t>
  </si>
  <si>
    <r>
      <t xml:space="preserve">Durante el primer trimestre se apoyó tecnicamente la comisión de plan de desarrollo, de dicha comisión se realizaron tres encuentros (3,10 y 16 de marzo) en los que:
*Se leyó y revisó el proyecto de acuerdo del Plan de Desarrollo
*Se construyó una matriz en la que las consejeras conforme a la estructura del Plan realizaron sus observaciones y sugerencias.
*Se realizó la compilación del material con el cual las consejeras elaboraron un documento, el cual fue socializado con la Secretaria Distrital de la Mujer. 
De igual manera se acompañó la Comisión de Ética del CCM-EA (14-mar) con el objetivo de hacer la revisión del reglamento interno del espacio autónomo. En este sentido se efectuó la lectura del reglamento actual, y sobre este se plantearon algunas observaciones para su modificación.
Para el segundo trimestre del año se tuvieron acciones en las siguientes comisiones:
</t>
    </r>
    <r>
      <rPr>
        <b/>
        <sz val="10"/>
        <rFont val="Times New Roman"/>
        <family val="1"/>
      </rPr>
      <t>Comisión de Comunicaciones:</t>
    </r>
    <r>
      <rPr>
        <sz val="10"/>
        <rFont val="Times New Roman"/>
        <family val="1"/>
      </rPr>
      <t xml:space="preserve"> En articulación con la Oficina de comunicaciones de la entidad, se concertó un proceso formativo por solicitud de la Comisión de comunicaciones del CCM-EA con el propósito de fortalecer los canales de comunicación de esta instancia y para posicionar sus acciones a través de varias herramientas tecnológicas, en armonía con la resignificación y deconstrucción de imaginarios sobre la participación y representación política de las mujeres. En las dos primeras sesiones de la Comisión se establecieron los temas para el proceso formativo, se abordaron necesidades y falencias para fortalecerse. Se inició el proceso con el acompañamiento de profesionales de la oficina de comunicaciones y se presentaron los siguientes temas: 
27-abril: Preparación, elaboración de contenido, manejo del espacio, lenguaje corporal y habilidades comunicativas.
30-abril:  Boletinas digitales.
4-mayo: Redes sociales (Twitter, Facebook, Instagram, Whastapp) y transmisiones en vivo (webinar).
8-mayo: Podcast.
11-mayo: Ciudadanías digitales.
</t>
    </r>
    <r>
      <rPr>
        <b/>
        <sz val="10"/>
        <rFont val="Times New Roman"/>
        <family val="1"/>
      </rPr>
      <t>Comisión POT:</t>
    </r>
    <r>
      <rPr>
        <sz val="10"/>
        <rFont val="Times New Roman"/>
        <family val="1"/>
      </rPr>
      <t xml:space="preserve"> Durante el mes de abril se inició con la construcción metodológica para la Comisión POT en articulación con la Dirección de Derechos y Diseño de Política. Considerando el proceso de formulación y adopción del POT, se definió que las primeras cinco sesiones estarían enfocadas en recoger aportes a los diagnósticos locales y sectoriales del POT, los cuales están organizados en 7 tomos: 1. Región POT 2020, 2. EPP POT 2020, 3. Población - MOT POT 2020, 4. Movilidad diagnóstico POT 2020, 5. Revitalización diagnóstico POT 2020, 6. Sistema del cuidado I y II POT 2020, 7. COVID-19 POT 2020. Una vez establecida la metodología y objetivos para el trabajo en la Comisión, se convocó a las consejeras por medio de un formulario de inscripción. En los meses de mayo y junio, se desarrollaron 3 Comisiones POT los días: 29 de mayo, 11 de junio y 26 de junio. Durante estas Comisiones se ha estado trabajado en el análisis de los diagnósticos POT en clave de las problemáticas identificadas en la Agenda POT Mujeres del Consejo Consultivo de Mujeres - Espacio Autónomo. El objetivo final es que las consejeras consultivas presenten un documento con sus consideraciones sobre los diagnósticos POT a la Secretaría Distrital de Planeación.
</t>
    </r>
    <r>
      <rPr>
        <b/>
        <sz val="10"/>
        <rFont val="Times New Roman"/>
        <family val="1"/>
      </rPr>
      <t>Comisión recomendaciones al Plan de Acción de la Política Pública de Mujeres y Equidad de Género</t>
    </r>
    <r>
      <rPr>
        <sz val="10"/>
        <rFont val="Times New Roman"/>
        <family val="1"/>
      </rPr>
      <t>: El 8 de mayo se hizo una reunión de articulación entre la Subsecretaría de Políticas de Igualdad y la Dirección de Derechos y Diseño de Política para acordar la metodología de participación del Consejo Consultivo de Mujeres -Espacio Autónomo en relación con el Plan de acción de la Política Pública de Mujeres y Equidad de Género -PPMYEG. El 22 de mayo se presentó por parte de la directora de Derechos y Diseño de Política y una profesional de la Subsecretaría de Políticas de Igualdad a las consejeras consultivas la estrategia metodológica para el trabajo de revisión y recomendaciones al Plan de accion de la PPMYEG. De otra parte, el 8, 10, 12, 17, 18, 19, 23 y 25 de junio, dos profesionales de la Subsecretaría de Políticas de Igualdad acompañaron técnicamente a las consejeras consultivas en la lectura, comentarios y nuevas propuestas en relación con los objetivos 1, 2, 3, 4 , 5 y 6 de la PPMYEG, los resultados propuestos para estos objetivos y sus correspondientes indicadores, los productos y sus indicadores, y las entidades responsables y corresponsables. En este sentido, se recogieron en las matrices propuestas para el ejercicio, las observaciones y recomendaciones y  propuesta de nueva redacción por parte de las consultivas, que incluyó tener en cuenta lo que habían trabajado en la Agenda de los derechos de las mujeres 2020-2024. En promedio a cada sesión de trabajo participaron 6 mujeres y en la comisión rotaron 22 de las integrantes del Consejo Consultivo de Mujeres - Espacio Autónomo.</t>
    </r>
  </si>
  <si>
    <t>Gestionar la realización de los CCM ampliados establecidos en el Decreto 224 del 2004.</t>
  </si>
  <si>
    <t>Subsecretaría Políticas  de Igualdad. Magda Alberto</t>
  </si>
  <si>
    <t>Sesiones del CCM ampliado realizadas.</t>
  </si>
  <si>
    <t>(No. de sesiones realizadas del Consejo Consultivo ampliado / No. de sesiones programadas) * 100</t>
  </si>
  <si>
    <t xml:space="preserve">Sesiones </t>
  </si>
  <si>
    <t xml:space="preserve">
Actas de reuniones internas y externas </t>
  </si>
  <si>
    <t xml:space="preserve">2 CCM ampliados </t>
  </si>
  <si>
    <t xml:space="preserve">Actividad no programada para el primer trimestre
Durante el segundo trimestre, el  28 de mayo se realizó la primera sesión ordinaria del Consejo Consultivo Ampliado, en donde participaron la mayoría de secretarias y secretarios. El objetivo de la sesión fue socializar las acciones desarrolladas por los sectores de la administración distrital para atender a las mujeres en la pandemia por el Covid 19. Los sectores que presentaron sus actuaciones fueron: Secretaría de la Mujer, de Gobierno, de Integración Social, de Planeación y de Salud. Los demás sectores (exceptuando a la Secretaría General y de Hacienda), remitieron documentos para informar dichas acciones. Las consejeras plantearon cinco propuestas para que la administración las considerara, con el propósito de generar compromisos conducentes a contribuir en el mejoramiento de la vida de las mujeres en el marco del Covid 19.  Por último, los sectores respondieron de manera positiva ante las propuestas de las consejeras, contando que se estaba haciendo actualmente en relación a las mismas, y la manera de dar cumplimiento a  aquellas contempladas en las metas del Plan de Desarrollo. </t>
  </si>
  <si>
    <t>Acompañamiento técnico a instancias y espacios de participación distrital y local que realizan acciones de seguimiento, evaluación y monitoreo a las políticas públicas.</t>
  </si>
  <si>
    <r>
      <t xml:space="preserve">Gestionar la realización de </t>
    </r>
    <r>
      <rPr>
        <b/>
        <sz val="10"/>
        <rFont val="Times New Roman"/>
        <family val="1"/>
      </rPr>
      <t>1</t>
    </r>
    <r>
      <rPr>
        <sz val="10"/>
        <rFont val="Times New Roman"/>
        <family val="1"/>
      </rPr>
      <t xml:space="preserve"> nuevo pacto que promuevan ejercicios de corresponsabilidad con la implementación de la Política Pública de Mujeres y Equidad de Género. </t>
    </r>
  </si>
  <si>
    <t>Pacto de corresponsabilidad gestionado</t>
  </si>
  <si>
    <r>
      <t xml:space="preserve">Elaborar, firmar y hacer seguimiento a </t>
    </r>
    <r>
      <rPr>
        <b/>
        <sz val="10"/>
        <rFont val="Times New Roman"/>
        <family val="1"/>
      </rPr>
      <t>1</t>
    </r>
    <r>
      <rPr>
        <sz val="10"/>
        <rFont val="Times New Roman"/>
        <family val="1"/>
      </rPr>
      <t xml:space="preserve"> nuevos pactos</t>
    </r>
  </si>
  <si>
    <t>Subsecretaría Políticas  de Igualdad</t>
  </si>
  <si>
    <t>Plan Estratégico Entidad -PEE
PIPCM</t>
  </si>
  <si>
    <t>Acciones ejecutadas para la gestión  de los pactos</t>
  </si>
  <si>
    <t>(N° de acciones realizadas / N° de acciones programadas )*100</t>
  </si>
  <si>
    <t>Acciones ejecutadas  para la gestión  de los pactos</t>
  </si>
  <si>
    <t>Documentos, actas y/o reuniones; Documento de acuerdo de voluntades</t>
  </si>
  <si>
    <t>6 acciones para cada pacto</t>
  </si>
  <si>
    <t xml:space="preserve">Durante el mes de junio se elaboraron 3 mapas de actores para la suscripción de nuevos pactos referentes a los siguientes temas: 1. Pacto POT Mujeres 2020. 2. Pacto con el sector académico. 3. Pacto de red de mujeres en los Consejos Distritales. Estos mapas se realizaron siguiendo el procedimiento establecido para la suscripción de nuevos pactos de corresponsabilidad, en donde se identifican los posibles actoras y actores y se precisa el rol, función o compromiso que asumirían en el marco del posible pacto. Estos mapas de actores fueron socializados al equipo de participación ciudadana y corresponsabilidad en una mesa de trabajo el 9 de junio. Para adelantar la gestión del POT Mujeres 2020, se llevó a cabo una jornada de trabajo con la referente del derecho a un hábitat y vivienda digna y la referente del sector de Planeación de la Dirección de Derechos y Diseño de Política el 10 de junio. También se construyó el mapa de actores para los siguientes pactos:  con Alcaldes y Alcaldesas 2020, mujeres congresistas elegidas por Bogotá y con colegios para lograr espacios de  paridad e igualdad de género con los personeros estudiantiles y en los Consejos Municipales de Juventud. La propuesta se socializó el 9 de junio al equipo de participación ciudadana y corresponsabilidad. 
</t>
  </si>
  <si>
    <t>Elaborar, firmar y hacer seguimiento a 1 nuevos pactos</t>
  </si>
  <si>
    <r>
      <t xml:space="preserve">Hacer seguimiento a </t>
    </r>
    <r>
      <rPr>
        <b/>
        <sz val="10"/>
        <rFont val="Times New Roman"/>
        <family val="1"/>
      </rPr>
      <t>6</t>
    </r>
    <r>
      <rPr>
        <sz val="10"/>
        <rFont val="Times New Roman"/>
        <family val="1"/>
      </rPr>
      <t xml:space="preserve"> pactos existentes que promuevan ejercicios de corresponsabilidad con la implementación de la Política Pública de Mujeres y Equidad de Género. </t>
    </r>
  </si>
  <si>
    <t xml:space="preserve">Hacer seguimiento a los pactos existentes </t>
  </si>
  <si>
    <r>
      <t>Monitorear 6</t>
    </r>
    <r>
      <rPr>
        <b/>
        <sz val="10"/>
        <rFont val="Times New Roman"/>
        <family val="1"/>
      </rPr>
      <t xml:space="preserve"> </t>
    </r>
    <r>
      <rPr>
        <sz val="10"/>
        <rFont val="Times New Roman"/>
        <family val="1"/>
      </rPr>
      <t>pactos existentes (Alcaldes y Alcaldesas, ONU-Mujeres y Ucentral, Con colectivos y mujeres biciusuarias, Concejalas y Concejales electos, Agenda de las mujeresCCM - Pacto con la diversidad de mujeres que habitan y tejen la Bogotá del siglo XXI)</t>
    </r>
  </si>
  <si>
    <t xml:space="preserve">Subsecretaría Politicas  de Igualdad. </t>
  </si>
  <si>
    <t>Plan Estratégico Entidad -PEE</t>
  </si>
  <si>
    <t>Monitoreo para el seguimiento a los pactos</t>
  </si>
  <si>
    <t>(N° de acciones de monitoreo /N° de acciones a realizar)*100</t>
  </si>
  <si>
    <t>Acciones ejecutadas  para el seguimiento  de los pactos</t>
  </si>
  <si>
    <t>Documentos, actas y/o reuniones
Documento de acuerdo de voluntades</t>
  </si>
  <si>
    <t>1 reunión bimestral de seguimiento por cada pacto posterior a reunión con actores</t>
  </si>
  <si>
    <r>
      <t xml:space="preserve">Para el periodo a reportar se inició el seguimiento a tres de los pactos de corresponsabilidad firmados durante la vigencia 2019: 
</t>
    </r>
    <r>
      <rPr>
        <b/>
        <sz val="10"/>
        <rFont val="Times New Roman"/>
        <family val="1"/>
      </rPr>
      <t xml:space="preserve"> 1. ONU mujeres con universidad central:</t>
    </r>
    <r>
      <rPr>
        <sz val="10"/>
        <rFont val="Times New Roman"/>
        <family val="1"/>
      </rPr>
      <t xml:space="preserve"> El 24 de marzo de 2020 se remite un correo a las personas encargadas del acuerdo entre ONU Mujeres y la Universidad Central, el cual tiene como fin implementar las políticas integrales contra las violencias de género especialmente el acoso sexual en Instituciones de Educación Superior y promover la participación de las mujeres en su formulación, implementación y seguimiento desde las instancias de coordinación. Al respecto, responde una consultora de ONU Mujeres diciendo que sobre el tema a finales del 2019, la Universidad Central hizo una publicación en la Revista Nómadas No. 51 sobre el acoso sexual en las universidades, igualmente están comprometidas otras universidades y ciudades en este acuerdo que están enmarcadas en el Programa Ciudades Seguras para Mujeres y Niñas, las cuales vienen haciendo esfuerzos para acompañar el proceso en Cali y Medellín. En el proceso que se adelanta en coordinación entre ONU Mujeres y el Ministerio de Educación Nacional se están construyendo lineamientos y recomendaciones para apoyar está formulación en todas las Instituciones de Educación Superior del país.
</t>
    </r>
    <r>
      <rPr>
        <b/>
        <sz val="10"/>
        <rFont val="Times New Roman"/>
        <family val="1"/>
      </rPr>
      <t xml:space="preserve">2. Concejales y concejalas electos por Bogota: </t>
    </r>
    <r>
      <rPr>
        <sz val="10"/>
        <rFont val="Times New Roman"/>
        <family val="1"/>
      </rPr>
      <t xml:space="preserve">En cuanto al pacto firmado con concejalas y concejales del Concejo de Bogotá, se llevo a cabo una reunión virtual el 24 de marzo para indagar y analizar las formas en las que se le haría seguimiento al pacto durante la vigencia 2020. De acuerdo a la recomendación técnica de María Paola Silva, enlace en el Concejo de Bogotá, se acuerda lo siguiente: 1. Se harán reuniones mensuales para dar seguimiento a los compromisos adquiridos por el Consejo Consultivo de Mujeres y la Secretaría Distrital de la Mujer. 2. Considerando que el debate actual en el Concejo es sobre la aprobación del Plan de Desarrollo Distrital, se convocará a reuniones de seguimiento con los 6 concejales y concejalas firmantes una vez se haya culminado ese proceso
En cuanto al pacto firmado con concejalas y concejales del Concejo de Bogotá, el equipo de corresponsabilidad se reunió virtualmente el 24 de abril y el 12 de junio, para analizar los compromisos asumidos en dicho pacto, específicamente sobre la modificación del Acuerdo 526 de los Consejos Locales de Seguridad de las Mujeres y del Decreto 224 del Consejo Consultivo de Mujeres.  
</t>
    </r>
    <r>
      <rPr>
        <b/>
        <sz val="10"/>
        <rFont val="Times New Roman"/>
        <family val="1"/>
      </rPr>
      <t xml:space="preserve">3. Colectivos y organizaciones de mujeres ciclistas: </t>
    </r>
    <r>
      <rPr>
        <sz val="10"/>
        <rFont val="Times New Roman"/>
        <family val="1"/>
      </rPr>
      <t xml:space="preserve">se llevaron a cabo dos reuniones con los colectivos de Mamacitas en bici, Bici Activa Radio y Bike Nation, los días 4 y 13 de marzo. Estos encuentros tuvieron el objetivo de hacer un seguimiento sobre las acciones que se estaban llevando a cabo por parte de las colectivas en clave de sus compromisos adquiridos, así como indagar sobre estrategias de articulación para el presente año. Se pudo constatar que los colectivos han implementado distintas acciones encaminadas al fomento de la participación de las mujeres en el espacio público por medio del uso de la bici. Así mismo, tienen consolidado un cronograma de trabajo para el 2020. En particular, solicitaron a la Secretaría Distrital de la Mujer apoyo técnico y logístico para reactivar el espacio situado en la Calle 26 con Av. Boyacá, así como acompañamiento psicosocial a lideresas, capacitación para atender a mujeres victimas de violencias y fortalecimiento organizativo. 
En relación al pacto firmado con colectivos y organizaciones de mujeres ciclistas, se han venido realizando diferentes acciones para aportar a su cumplimiento, todas enmarcadas en el compromiso que asumió la Secretaría Distrital de la Mujer de “Prestar apoyo técnico a los colectivos y organizaciones en sus ejercicios de participación social y política en el Distrito". En primer lugar, se participa en una conferencia el 24 de abril liderada por el IDPAC: "Las mujeres queremos una movilidad sostenible". La presentación realizada fue sobre las instancias de participación política de las mujeres. Adicionalmente, en articulación con la Dirección de Eliminación de las Violencias y Acceso a la Justicia se llevó a cabo una capacitación el 12 de junio a los 15 colectivos sobre la Ruta Única de Atención a Mujeres Víctimas de Violencias y Riesgo de Feminicidios y sobre el Protocolo de prevención, atención y sanción de las violencias contras las mujeres en el espacio y transporte público en Bogotá. Por último, se viene apoyando técnicamente a 7 mujeres de los colectivos firmantes que se están lanzando como candidatas a los Consejos Locales de la Bicicleta. Con apoyo de la Dirección de Territorialización de Derechos y Participación se logró un espacio en las agendas de los COLMYG para que las candidatas puedan presentarse y visibilizar su campaña a largo de julio y agosto. 
</t>
    </r>
    <r>
      <rPr>
        <b/>
        <sz val="10"/>
        <rFont val="Times New Roman"/>
        <family val="1"/>
      </rPr>
      <t xml:space="preserve">4. Pacto POT: </t>
    </r>
    <r>
      <rPr>
        <sz val="10"/>
        <rFont val="Times New Roman"/>
        <family val="1"/>
      </rPr>
      <t xml:space="preserve">Adicionalmente, frente al Pacto POT se ha venido articulando con la Secretaría Distrital de Planeación distintas acciones para fomentar la participación de las mujeres en el proceso de formulación y adopción del POT, como por ejemplo el Encuentro Distrital del diagnóstico POT Mujeres desarrollado el 16 de junio y la capacitación a funcionarios y funcionarias de la Secretaría Distrital de Planeación sobre los enfoques de género, diferencial y de derechos de las mujeres. Por otro lado, aportando al cumplimiento del pacto se ha acompañado técnicamente a la Comisión POT del Consejo Consultivo de Mujeres – Espacio Autónomo, el cual ha sesionado en tres ocasiones: 29 de mayo, 11 de junio y 26 de junio. Para brindar este apoyo técnico se trabajó de manera conjunta con la Dirección de Derechos y Diseño de Políticas en la formulación de una metodología para recoger aportes de las mujeres en el diagnóstico POT. Se seguirá acompañando este espacio durante los meses siguientes.
</t>
    </r>
    <r>
      <rPr>
        <b/>
        <sz val="10"/>
        <rFont val="Times New Roman"/>
        <family val="1"/>
      </rPr>
      <t xml:space="preserve">
5. Pacto con alcaldesas y alcaldes locales</t>
    </r>
    <r>
      <rPr>
        <sz val="10"/>
        <rFont val="Times New Roman"/>
        <family val="1"/>
      </rPr>
      <t xml:space="preserve">: El día 19 de junio de 2020, se solicitó a las  20 alcaldías locales un informe para conocer el avance cuantitativo (cobertura de mujeres atendidas y/o beneficiadas), cualitativo (qué actividades se desarrollaron) y de ejecución presupuestal de los proyectos y acciones dirigidas a las mujeres y desarrollados con enfoque de género, para cerrar este compromiso y poder subir las evidencias a la Plataforma Colibrí.
</t>
    </r>
  </si>
  <si>
    <t>Monitorear 6 pactos existentes (Alcaldes y Alcaldesas, ONU-Mujeres y Ucentral, Con colectivos y mujeres biciusuarias, Concejalas y Concejales electos, Agenda de las mujeresCCM - Pacto con la diversidad de mujeres que habitan y tejen la Bogotá del siglo XXI)</t>
  </si>
  <si>
    <t>Acompañar técnicamente 1 bancada informal de mujeres del Concejo de Bogotá para el posicionamiento de la agenda de los derechos de las mujeres.</t>
  </si>
  <si>
    <t>Realizadas las reuniones entre la Secretaria Distrital de la Mujer y la Bancada Informal del Concejo de Bogotá para el posicionamiento de la agenda de los derechos de las mujeres</t>
  </si>
  <si>
    <t>Realizar reuniones de trabajo con la bancada informal de mujeres del Concejo de Bogotá para concertar y posicionar la agenda de los derechos de las mujeres.</t>
  </si>
  <si>
    <t xml:space="preserve">Reuniones entre la bancada informal de mujeres del Concejo de Bogotá y la SDMujer  </t>
  </si>
  <si>
    <t>(N° reuniones realizadas entre la SDMujer y la bancada informal de mujeres del Concejo de Bogotá / N° reuniones programadas entre la SDMujer y la bancada informal de mujeres del Concejo de Bogotá) * 100</t>
  </si>
  <si>
    <t xml:space="preserve">Reuniones entre la SDMujer y la bancada mujeres Concejo de Bogotá D.C. </t>
  </si>
  <si>
    <t>Actas reuniones internas y externas
Documentos de soporte de las actas</t>
  </si>
  <si>
    <t>1 reunión semestral</t>
  </si>
  <si>
    <t>La Secretaría Distrital de la Mujer se ha reunido entre el mes de Enero a Marzo dos veces con la Bancada informal de mujeres del Concejo de Bogotá (Bancada para la Equidad De La Mujer, el Sistema Distrital de Cuidado y Eliminación de Todas las Violencias Basadas En Género). 
La primera renión se realizó el 26 Febrero del 2020 con el objetivo de socializar la idea de la conformación de la Bancada de la Mujer liderada por mujeres; en esta reunión se presentó el panorama de las mujeres en Bogotá y asistió la Secretaria Distrital de la Mujer- Diana Rodriguez Franco. La segunda reunión de realizó el 31 de marzo del 2020 con el objetivo de instalar la bancada, socializar con las y los concejales el trabajo realizado por la secretaría frente al COVID-19 y explicar el Sistema Distrital de Cuidado dentro del Plan Distrital de Desarrollo. 
En el Concejo de Bogotá existe una Comisión Accidental que busca modificar el reglamento del concejo para la creación de la Comisión Legal de la Equidad de la Mujer como lo establece la ley 1981 de 2019. El 25 de febrero del 2020 la Secretaría asistió al segundo encuentro que se realizó de esta comisión buscando dar apoyo técnico para la formulación del proyecto de acuerdo. Actualmente el proyecto de acuerdo se encuentra en contrucción y estamos a la espera de agendar una reunión. 
Durante el mes de abril y junio la Secretaría Distrital de la Mujer  se reunió con la Bancada Bancada informal de mujeres del Concejo de Bogotá (Bancada para la Equidad De La Mujer, el Sistema Distrital de Cuidado y Eliminación de Todas las Violencias Basadas En Género):
El 24 de abril sesionó la Bancada para la Equidad De La Mujer, el Sistema Distrital de Cuidado y Eliminación de Todas las Violencias Basadas en Género con el objetivo de hacer control político a la Secretaría de la Mujer respecto a las acciones tomadas para la reducción de violencias contra las mujeres frente a la coyuntura del COVID-19. 
En el mes de mayo, la Bancada para la Equidad de La Mujer, el Sistema Distrital de Cuidado y Eliminación de Todas las Violencias Basadas en Género; decidió no sesionar por el debate llevado a cabo por las discusiones y debates llevados frente al Plan Distrital de Desarrollo. Sin embargo, se coordinaron reuniones con la mayoria de las bancadas del concejo en el que se encontraban las mujeres del Concejo presentes. 
El 18 de junio sesionó la Bancada para la Equidad De La Mujer, el Sistema Distrital de Cuidado y Eliminación de Todas las Violencias Basadas En Género con el objetivo de hacer seguimiento al control político a la Secretaría de la Mujer respecto a las acciones tomadas para la eliminación de violencias contra las mujeres frente a la coyuntura del COVID-19.</t>
  </si>
  <si>
    <t>Fortalecer técnicamente 2 instancias del nivel Distrital (Consejo Territorial de Planeación del Distrito - CTPD / Consejo Distrital de Política Social - CDPS), para el posicionamiento de la agenda de los derechos de las mujeres.</t>
  </si>
  <si>
    <t>Acompañadas técnicamente 2 instancias para el posicionamiento de la agenda de los derechos de las mujeres en las instancias y entidades distritales competentes.</t>
  </si>
  <si>
    <t xml:space="preserve">Construcción,  implementación  y seguimiento de acuerdos de trabajo. </t>
  </si>
  <si>
    <t>Plan Estratégico Entidad-PEE</t>
  </si>
  <si>
    <t>Acciones para acompañamiento técnico</t>
  </si>
  <si>
    <t>(N° de acciones realizadas / N° de acciones programadas)*100</t>
  </si>
  <si>
    <t xml:space="preserve">Instancias acompañadas  </t>
  </si>
  <si>
    <t>Planes, acuerdos, actas y documentos asociados al acompañamiento técnico.</t>
  </si>
  <si>
    <t>10 actividades (5 por cada instancia)</t>
  </si>
  <si>
    <r>
      <t xml:space="preserve">En el marco del fortalecimiento técnico a las instancias que se acompañan desde la SPI (Consejo Territorial de Planeación del Distrito - CTPD / Consejo Distrital de Política Social - CDPS), para el posicionamiento de la agenda de los derechos de las mujeres; se proyecta un documento conceptual preliminar que contiene el análisis del PDD "Un nuevo contrato social y ambiental para la Bogotá del siglo XXI"; el documento mencionado tiene como fin acercár a las instancias acompañadas con los propósitos del PDD y su relación con los derechos de las mujeres.
</t>
    </r>
    <r>
      <rPr>
        <b/>
        <sz val="10"/>
        <rFont val="Times New Roman"/>
        <family val="1"/>
      </rPr>
      <t xml:space="preserve">CTPD - Consejo Territorial de Planeación del Distrito: </t>
    </r>
    <r>
      <rPr>
        <sz val="10"/>
        <rFont val="Times New Roman"/>
        <family val="1"/>
      </rPr>
      <t>Para brindar apoyo técnico a las mujeres del Consejo Consultivo de Mujeres y del Consejo Territorial de Planeación Distrital en el proceso de formulación del Plan de Desarrollo Distrital, se elaboró una matriz y un mapa conceptual del Proyecto de acuerdo del PDD "Un Nuevo Contrato Social y Ambiental para la Bogotá del Siglo XXI". Este mapa permite tener una mirada global de lo que contiene el Plan en términos de propósitos, logros, programas estratégicos, programas generales, indicadores, metas y presupuesto. Por lo tanto, es un insumo primordial para que las mujeres, tanto del CCM-EA como del CTPD, puedan conocer y reflexionar sobre el Plan, y así, brindar observaciones y recomendaciones de éste. Estos insumos fueron enviados al sector mujeres dentro del CTPD.
Durante el segundo trimestre se realizó la caracterización de la instancia y la propuesta del plan de fortalecimiento durante los meses de abril, mayo y junio; siguiendo los dos primeros pasos del procedimiento establecido para el fortalecimiento de la participación de las mujeres en instancias y procesos organizativos del Distrito Capital. En el mes de abril se diseñó y se hizo envío de un formulario para aplicar una encuesta a las 37 mujeres del CTPD.  Con la información recolectada, durante el mes de mayo se realizó el documento de caracterización de la instancia, el cual contiene 6 capítulos: 1. Introducción. 2. ¿Qué es el CTPD. 3. Representantes de mujeres dentro del CTPD. 4. Caracterización de mujeres que participan en el CTPD. 5. Propuestas de fortalecimiento. 6. Bibliografía. 6. Anexos. Por último, durante el mes de junio de elaboró un informe síntesis con los resultados de dicha caracterización para ser compartido con las consejeras territoriales, a su vez, dicho informe contiene la propuesta del plan de fortalecimiento que surge tras un análisis de la caracterización. 
CDPS - Consejo Distrital de Política Social: Se participó en el encuentro dirigido por la Secretaría Distrital de Integración Social, con el fin de realizar talleres preparatorios previos al Consejo Distrital de Política Social el día 17 de junio en horas de la mañana .</t>
    </r>
  </si>
  <si>
    <t>Agendar y convocar trimestralmente la participación en una de las sesiones de los COLMYG y/o CLM para la presentación del informe del CCM, propendiendo por la articulación entre las instancias de participación.</t>
  </si>
  <si>
    <t>Socializado un informe de las acciones adelantadas por el CCM en los COLMYG y/o CLM.</t>
  </si>
  <si>
    <t>Articulación entre instancias locales y distritales de participación de las mujeres</t>
  </si>
  <si>
    <t>Dirección de Territorialización de Derechos y Participación</t>
  </si>
  <si>
    <t>Convocatorias y agendamiento realizadas al CCM para asistir a las sesiones de COLMYG y/o CLM.</t>
  </si>
  <si>
    <t xml:space="preserve">No. convocatorias y agendamientos realizados / No. convocatorias y agendamientos programados
</t>
  </si>
  <si>
    <t>Numero de sesiones realizadas de los COLMYG y/o CLM para socializar las acciones del CCM</t>
  </si>
  <si>
    <t>Actas reuniones internas y externas</t>
  </si>
  <si>
    <t>19 convocatorias por trimestre</t>
  </si>
  <si>
    <t>Primer trimestre: a continuación se detalla la convocatoria realizada por las CIOM y la participación de las Consejeras en los espacios:
*En 16 COLMYG y CLM (Usaquén, Chapinero, Santa fe, San Cristóbal, Usme, Tunjuelito, Bosa, Kennedy, Fontibón, Engativá, Suba, Teusaquillo, Los Mártires, La Candelaria, Rafael Uribe y Ciudad Bolívar) se realizó la convocatoria a la consejera consultiva. 
*En 11 COLMYG Y CLM (Usaquén, Chapinero, Santa fe, San Cristóbal, Bosa, Kennedy, Fontibón, Engativá, Suba, Teusaquillo y Ciudad Bolívar) se realizó la intervención para presentar el informe del CCM.  
Segundo trimestre: a continuación se detalla la convocatoria realizada por las CIOM y la participación de las Consejeras en los espacios:
*En 19 COLMYG y CLM  se realizó la convocatoria a la consejera consultiva, exceptuando el Consejo Local de Mujeres de Sumapaz quienes desde su autonomía no han convocado a la representante del CCM. Sin embargo, la referente ha informado a la Secretaría Técnica del Consejo Consultivo y ha dialogado con la presidenta de esta instancia Yudy Villalva y le ha informado la importancia de la participación de la Consejera.
*En 15 COLMYG Y CLM se logró la intervención de las Consultivas para presentar el informe del CCM. La localidades donde no se logró su participación fueron: Sumpaz, Rafael Uribe Uribe, Los Mártires, Usme y San Cristóbal</t>
  </si>
  <si>
    <t>En la localidad de Usme se tuvo en cuenta la respuesta del Consejo Consultivo al COLMYG ante la solicitud de la delegación dado que ninguna de las consejeras asiste al COLMYG y por eso se insistió la convocatoria de las consejeras electas. A pesar de la insistencia no asistieron. Esta misma situación se presenta en la Localidad de Rafael Uribe Uribe.
La dificultad de acceso a medios virtuales de comunicación por parte de las consultivas de Los Mártires y San Cristóbal, impidieron su participación, sin desconocer que las consultivas han manifestado su gran interés en participar.
Y es de resaltar que la consultiva de la Localidad de Fontibón tiene dificultades de conectividad virtual, sin embargo, ha logrado remitir informe y socializar información mediante llamadas telefónicas.</t>
  </si>
  <si>
    <t xml:space="preserve">Desde la Dirección de Territorialización se continuará con el proceso de convocatoria; de igual forma se espera que con el apoyo de la profesional apoyo técnico para el CCM de la Subsecretaría de Políticas de Igualdad se pueda articular alguna acción para lograr la participación de una delegada del CCM a los COLMYG y CLM, pues a pesar de tener consultivas algunas no asisten a los espacios. </t>
  </si>
  <si>
    <t>Fortalecer la participación y representación de mujeres en sus diferencias y diversidad en 8 procesos organizativos, para que incidan en el posicionamiento de la agenda de sus derechos.</t>
  </si>
  <si>
    <t>Fortalecida la capacidad de incidencia de las mujeres en sus diferencias y diversidad para el posicionamiento de la agenda de sus derechos en instancias de decisión social y política</t>
  </si>
  <si>
    <t>Caracterización de los procesos organizativos y de la participación y representación de las mujeres.</t>
  </si>
  <si>
    <t>Dirección de Enfoque Diferencial</t>
  </si>
  <si>
    <t xml:space="preserve">Caracterizaciones de los procesos organizativos a fortalecer </t>
  </si>
  <si>
    <t>N° de caracterizaciones realizadas</t>
  </si>
  <si>
    <t xml:space="preserve">Caracterizaciones </t>
  </si>
  <si>
    <t>Evidencias de las reuniones, fichas de caracterización de los procesos organizativos y de la participación y representación de las mujeres diligenciadas y documentos de caracterización elaborados.</t>
  </si>
  <si>
    <t>1 Caracterización</t>
  </si>
  <si>
    <t>Durante el presente trimestre se realizó la identificación de los procesos organizativos de mujeres diversas a fortalecer en el año 2020. Para la presente vigencia, la Dirección de Enfoque Diferencial, fortalecerá a nueve (9) organizaciones de mujeres diversas, entre las que se encuentran: dos de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 Así mismo, se propuso la realización de (1) documento de caracterización, que contendrá una georreferenciación de los procesos organizativos de mujeres en sus diferencias y diversidades, donde se identificaran otras organizaciones con los cuales la Dirección de Enfoque Diferencial ha realizado acompañamiento, y se incluirán las caracterizaciones de los procesos organizativos mujeres diversas priorizados para el acompañamiento en el presente año. Este documento se articulará para su desarrollo con la Dirección de gestión de conocimiento de la SDMujer. En razón a lo anterior, la entrega final se programó para el último trimestre del año. Entre los avances reportados para la construcción del documento se encuentran: 
Mujeres con discapacidad y cuidadoras: - (1) Mesa Distrital de Mujeres de mujeres con discapacidad y cuidadoras de personas con discapacidad (reunión con la organización con objetivo del fortalecimiento y realizar la identificación de temas a fortalecer), Mujeres adultas y mayores - (2) Ruta pacifica de las mujeres Bogotá (Reunión de socialización con las mujeres pertenecientes al proceso sobre objetivo del fortalecimiento y gestión para ayuda humanitaria  debido a la situación de calamidad pública por el COVID 19  , Mujeres jóvenes - (3) Mesa Distrital de Mujeres Grafiteras (reunión con la organización con objetivo del fortalecimiento y realizar la identificación de temas a fortalecer,  , Mujeres negras y afrocolombianas (4) - Asociación Nacional Renacer Afrocolombiano, (Reunión con las mujeres pertenecientes al proceso organizativo para socializar el objetivo del fortalecimiento y realizar la identificación de temas a fortalecer)  Mujeres campesinas y rurales (5) - Unidad Productiva Campesina Familiar “El Fresán” de la , vereda Santa Rosa de Ciudad Bolívar ( Reunión de socialización con las mujeres pertenecientes al proceso sobre objetivo del fortalecimiento, aplicación de instrumentos de entrada  e instrumento de caracterización del proceso organizativo, como la realización de los documentos de análisis de los mismos.  Mujeres Indígenas (6) Consejería Distrital de Mujeres Indígenas (Reunión de socialización con las mujeres pertenecientes al proceso sobre objetivo del fortalecimiento, aplicación de instrumento caracterización del proceso organizativo y realización del documentos de análisis del mismo. 
Durante el segundo trimestre se realizó la implementación de los instrumentos propuesto para la caracterización de los procesos organizativos de las mujeres en sus diferencias y diversidades. Como resultado se cuenta con nueve (9) documentos de caracterización que identifican las dinámicas de participación y representación de los procesos organizativos para el posicionamiento de la agenda de sus derechos. Entre las organizaciones caracterizadas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t>
  </si>
  <si>
    <t>No se ha podido iniciar los procesos de fortalecimiento en sectores como el de mujeres lesbianas – bisexuales y mujeres transgénero. Así mismo algunas reuniones propuestas se han tenido que aplazar indefinidamente, debido a las dificultades  asociadas a la situación de calamidad pública debido a COVID 19 y atención de lineamientos establecidos en el Decreto 081 del 11 de marzo de 2020 “Por el cual adoptan medidas sanitarias y acciones transitorias de policía para la preservación de la vida y mitigación del riesgo con ocasión de la situación epidemiológica causada por el Coronavirus (COVID-19) en Bogotá D.C. y se dictan otras disposiciones”, el Decreto 087 del 16 de marzo de 2020 “Por el cual se declara la calamidad pública con ocasión de la situación epidemiológica causada por el Coronavirus (COVID-19) en Bogotá D.C.” y el Decreto 090 del 19 de marzo de 2020 “Por el cual se adoptan medidas transitorias para garantizar el orden público en el Distrito Capital, con ocasión de la declaratoria de calamidad pública efectuada mediante Decreto Distrital 087 del 2020”.</t>
  </si>
  <si>
    <t xml:space="preserve">Es preciso como equipo buscar estrategias para realizar los procesos de fortalecimiento a organizaciones a través de contacto telefónico y en los casos que se puedan de manera virtual. Lo anterior, responderá a las posibilidades materiales, de acceso y de conocimiento que tengan las mujeres de los procesos organizativos a fortalecer. Sin embargo dependerá de la disposición de los procesos organizativos en participar de las diferentes actividades por estos medios tecnológicos. 
Así mismo se acordó con las referentes de la Dirección de Enfoque Diferencial, que se irían desarrollando avances en el documento de georreferenciación mediante caracterizaciones vías telefónicas o correos eléctricos ( dependiente los casos). En las semanas que no se puedan tener reuniones presenciales con los diferentes procesos. 
</t>
  </si>
  <si>
    <t>Identificación de los conocimientos, percepciones y prácticas de las mujeres en sus diferencias y diversidad sobre la participación y representación e identificación de necesidades de asistencia técnica en estos temas.</t>
  </si>
  <si>
    <t>Documentos de análisis de conocimientos, percepciones y prácticas de las mujeres</t>
  </si>
  <si>
    <t>No. de documentos de análisis realizados</t>
  </si>
  <si>
    <t>Documentos de análisis</t>
  </si>
  <si>
    <t>Evidencias de las reuniones, instrumentos de entrada aplicados y documentos de análisis elaborados.</t>
  </si>
  <si>
    <t>9 documentos de análisis</t>
  </si>
  <si>
    <t xml:space="preserve">Actividad no programada para el primer trimestre
Durante el presente trimestre se realizó la implementación de los instrumentos de entrada a los procesos organizativos con el fin  de identificar los conocimientos, percepciones y prácticas de las mujeres en sus diferencias y diversidades en relación con la participación y representación de las mujeres, así como identificar las necesidades de asistencia técnica.                                                                                                                                                                                                                                        
Como resultado, la Dirección de Enfoque Diferencial a la fecha cuenta con ocho (8) documentos de análisis de conocimientos, percepciones y prácticas de las mujeres dentro los siguientes procesos organizativos, dentro de los que se encuentran,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t>
  </si>
  <si>
    <t xml:space="preserve">Durante el presente trimestre no se pudo realizar la aplicación y análisis del instrumento de entrada con el sector de Mujeres transgénero - Grupo de Acción y Apoyo a Personas con Experiencia de Vida Trans, debido a que se han tenido que aplazar indefinidamente algunos encuentros con el proceso organizativo a razón de la situación de calamidad pública por el COVID 19. Este contexto ha implicado que este proceso organizativo centre sus acciones en el apoyo a las personas transgénero en situación de vulnerabilidad y no en su fortalecimiento. </t>
  </si>
  <si>
    <t xml:space="preserve">Se espera cumplir con el cronograma para la implementar  de los planes de fortalecimiento entre el tercer y cuarto trimestre. equipo buscar estrategias para realizar los procesos de fortalecimiento a organizaciones a través de contacto telefónico y en los casos que se puedan de manera virtual. Lo anterior, responderá a las posibilidades materiales, de acceso y de conocimiento que tengan las mujeres de los procesos organizativos a fortalecer. Sin embargo dependerá de la disposición de los procesos organizativos en participar de las diferentes actividades por estos medios tecnológico </t>
  </si>
  <si>
    <t>Concertación del plan de fortalecimiento de la participación y representación.</t>
  </si>
  <si>
    <t>Porcentaje de acciones de fortalecimiento implementadas</t>
  </si>
  <si>
    <t>No. de acciones de fortalecimiento implementadas / No. de acciones a implementar</t>
  </si>
  <si>
    <t>Acciones de fortalecimiento</t>
  </si>
  <si>
    <t xml:space="preserve">Evidencias de las reuniones, planes de fortalecimiento concertados, registro fotográfico de las acciones, metodologías y documentos de asistencia técnica y sensibilización, instrumentos de salida aplicados y documentos de análisis de evaluación del fortalecimiento elaborados.   </t>
  </si>
  <si>
    <t>Depende de la concertación realizada en primer trimestre 2019 (en la vigencia anterior en promedio se concertaron 127 acciones con 12  organizaciones que se fortalecieron el año pasado)</t>
  </si>
  <si>
    <t xml:space="preserve">Actividad no programada para el primer trimestre
En el presente trimestre se avanzó en la concertación e implementación  de 6 planes de fortalecimiento de los siguientes procesos organizativos: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lesbianas y bisexuales - (4) Mesa de trabajo de mujeres lesbianas y bisexuales de Bogotá , Mujeres negras y afrocolombianas (5) - Asociación Nacional Renacer Afrocolombiano,  Mujeres campesinas y rurales (6) - Unidad Productiva Campesina Familiar “El Fresán”. 
Hasta el momento se han concertado 53 acciones dentro de todos los planes de fortalecimiento, entre las cuales se encuentran  procesos de sensibilización sobre el derecho a la participación y representación de las mujeres, acompañamiento en la movilización social de los procesos organizativos, asesoría técnica para el fortalecimiento de las capacidades de las mujeres para el posicionamiento de sus derechos, acompañamiento a en espacios de visibilización e incidencia social, encuentros de experiencias de saberes desde las mujeres diversas y asistencia técnica en el fortalecimiento de capacidades para las mujeres y apoyo en estrategias de comunicación y difusión. </t>
  </si>
  <si>
    <t xml:space="preserve">
Durante el presente trimestre no se han podido concertar o se encuentra en este proceso de convalidación de las acciones los siguientes tres (3) procesos organizativos, entre los que se encuentran: Mujeres jóvenes - (1) Mesa Distrital de Mujeres Grafiteras, Mujeres Indígenas (2) Consejería Distrital de Mujeres Indígenas, Mujeres transgénero - (3) Grupo de Acción y Apoyo a Personas con Experiencia de Vida Trans
</t>
  </si>
  <si>
    <t xml:space="preserve"> Se espera cumplir con el cronograma para la implementar  de los planes de fortalecimiento entre el tercer y cuarto trimestre. equipo buscar estrategias para realizar los procesos de fortalecimiento a organizaciones a través de contacto telefónico y en los casos que se puedan de manera virtual. Lo anterior, responderá a las posibilidades materiales, de acceso y de conocimiento que tengan las mujeres de los procesos organizativos a fortalecer. Sin embargo dependerá de la disposición de los procesos organizativos en participar de las diferentes actividades por estos medios tecnológico </t>
  </si>
  <si>
    <t>Implementación del plan de fortalecimiento.</t>
  </si>
  <si>
    <t xml:space="preserve">Evaluación del proceso de fortalecimiento de la participación y representación. </t>
  </si>
  <si>
    <t>Formular 1 Plan Institucional de Participación Ciudadana de las Mujeres - PIPCM.</t>
  </si>
  <si>
    <t>Formulado y adoptado el Plan Institucional de Participación Ciudadana de las Mujeres.</t>
  </si>
  <si>
    <t>Formular y adoptar el PIPCM.</t>
  </si>
  <si>
    <t xml:space="preserve">Subsecretaría de Políticas de Igualdad
</t>
  </si>
  <si>
    <t>PIPCM
PAAC
Plan Estratégico Entidad -PEE</t>
  </si>
  <si>
    <t>Actividades para el formular y adoptar el Plan Institucional de Participación Ciudadana de las Mujeres - PIPCM.</t>
  </si>
  <si>
    <t>(No. de actividades realizadas / No. de actividades programadas) *100</t>
  </si>
  <si>
    <t>Plan Institucional de Participación Ciudadana de las Mujeres</t>
  </si>
  <si>
    <t>1)Documento de identificación de temas.
2)Documento de caracterización de partes interesadas. 
3) Documento de trazabilidad del Plan. 
4) Documento de formulación del Plan. 
5) Acta aprobación del Plan por parte del Comité Directivo.</t>
  </si>
  <si>
    <t>5 acciones para la formulación y adopción</t>
  </si>
  <si>
    <t>En el primer trimestre del año se formuló el Plan Institucional de Participación Ciudadana de las Mujeres, se realizó la matriz de trazabilidad y se elaboró el documento de identificación de temas. Estos documentos fueron aprobados por el Comité Institucional de Gestión y Desempeño realizado el 27 de enero de 2020. 
Para la priorización de los temas, se aplicó un formulario en la Intranet de la Secretaría Distrital de la Mujer, del 16 de diciembre de 2019 al 15 de enero de 2020 , en el que participaron 273 mujeres de forma virtual. Las mujeres priorizaron los siguientes temas:  En el tema 1, referido a la participación en la planeación y el seguimiento a la gestión de la SDMujer se escogieron la formulación de los planes de desarrollo local y el plan de desarrollo distrital.  En el tema 2, sobre información, sensibilización, formación y capacitación para el control social y el seguimiento a la gestión de la entidad, seleccionaron el derecho a la participación y representación con equidad y los enfoques de la Política Pública de Mujeres y Equidad de Género. En el tema 3, relacionado con el reconocimiento del liderazgo de las mujeres y de sus procesos organizativos, se priorizó el fortalecimiento de los procesos organizativos locales de las mujeres en sus diferencias y diversidad. En el tema 4, sobre la estrategia de diálogo y rendición de cuentas con la ciudadanía, las mujeres priorizaron la articulación de las distintas instancias y espacios de participación de las mujeres en el marco de la implementación de la Política Pública de Mujeres y Equidad de Género (CCM-EA, COLMYG, CLM, CLSM y espacios de las mujeres en su diversidad. En el tema 5, sobre acciones de la política digital, las mujeres priorizaron el fortalecimiento de las capacidades de las ciudadanas en gestión de la tecnología e información. 
Durante el segundo trimestre, en el Comité Institucional de Gestión y Desempeño efectuado de forma virtual el 8 de junio, se aprobó el documento de caracterización de partes interesadas en el Plan Institucional de Participación Ciudadana de las Mujeres de la Secretaría Distrital de la Mujer</t>
  </si>
  <si>
    <t>A 31 de diciembre 25 mujeres han sido informadas en control social.</t>
  </si>
  <si>
    <t>Informadas 25 mujeres en control social.</t>
  </si>
  <si>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 </t>
  </si>
  <si>
    <t>Mujeres informadas ( hasta 16 horas)</t>
  </si>
  <si>
    <t>(Total de mujeres informadas /Total de mujeres programadas)*100</t>
  </si>
  <si>
    <t>Mujeres informadas (16 horas)</t>
  </si>
  <si>
    <t xml:space="preserve">Pieza comunicativa convocatoria y proceso de inscripción; metodologías e instrumentos; contenido de las presentaciones; evidencias internas y/o externas; evaluación de percepción. </t>
  </si>
  <si>
    <t>5 actividades para realizar el proceso de información</t>
  </si>
  <si>
    <t>Durante el mes de marzo se inició la elaboración de los insumos necesarios para el desarrollo de la sensibilización sobre "Control social a la gestión pública y participación ciudadana", por medio de la realización de lo siguiente: 1. Pieza de convocatoria. 2. Formulario de inscripción. 3. Actualización y ajuste de presentaciones.
Durante los meses de abril, mayo y junio se trabajó en el diseño metodológico y conceptual del curso en Control Social para ser desarrollado de forma virtual, considerando la actual coyuntura causada por el COVID-19. Específicamente se construyeron los siguientes insumos para la realización virtual del curso: 1. Presentación en Power Point sobre participación política de las mujeres. 2. Presentación en Power Point sobre la ley 1775 de 2015: estatuto de participación democrática en Colombia. 3. Instrumento de entrada y de salida: herramienta que permite conocer los impactos del curso por medio de la evaluación de nuevos conocimientos en las mujeres. 4. Documento con distintos recursos digitales como videos, conferencias, entrevistas, artículos, documentales, entre otros, referentes al tema de control social y participación ciudadana. 5. Presentación en Power Point "Control social a la gestión pública", 6. Actualización de la presentación en Power Point sobre "Indicadores de género".</t>
  </si>
  <si>
    <t>Debido a la emergencia sanitaria que afronta la ciudad, no será posible realizar el proceso de información de forma presencial.</t>
  </si>
  <si>
    <t xml:space="preserve">Se hará el ajuste a la formulación de la meta, resultado esperado de la meta, acividades, indicador y fuentes de verificación de la meta para especificar que esta se llevará a cabo de forma virtual y no presencial. </t>
  </si>
  <si>
    <t>A 31 de diciembre 25 mujeres han sido informadas sobre los enfoques de la Política Pública de Mujeres y Equidad de Género.</t>
  </si>
  <si>
    <t>Informadas 25  mujeres sobre los enfoques de la Política Pública de Mujeres y Equidad de Género de Bogotá D.C.</t>
  </si>
  <si>
    <r>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t>
    </r>
    <r>
      <rPr>
        <b/>
        <sz val="10"/>
        <rFont val="Times New Roman"/>
        <family val="1"/>
      </rPr>
      <t>4) Convocar, concertar e implementar y/o con las mujeres del CCM, Comités o Consejos Operativos Locales de Mujer y Género, y de las localidades en apoyo de la Subsecretaría de Políticas de Igualdad, la o las jornadas de información con una intensidad horaria hasta de 16 horas.</t>
    </r>
    <r>
      <rPr>
        <sz val="10"/>
        <rFont val="Times New Roman"/>
        <family val="1"/>
      </rPr>
      <t xml:space="preserve">
5) Diseñar e implementar el instrumento de evaluación de percepción del proceso de información.</t>
    </r>
  </si>
  <si>
    <t>Dirección de Derechos y Diseño de Política</t>
  </si>
  <si>
    <t>Actividad no programada para el primer trimestre
Durante el mes de mayo es diseñada, revisada y aprobada por la Dirección de Derechos y Diseño de Política  la Ficha de Talleres y Sensibilizaciones, el objetivo de este documento es establecer un marco común en las metodologías frente a la PPMYEG. Esta ficha permite también la revisión y consolidación de materiales tales como presentaciones, videos, y podcasts que se utilizan en las actividades. Por otro lado, es diseñado el Formato de Calificación de Talleres y Sensibilizaciones, el cual se encuentra en proceso de revisión y aprobación por parte de la Dirección.</t>
  </si>
  <si>
    <t>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Convocar, concertar e implementar y/o con las mujeres del CCM, Comités o Consejos Operativos Locales de Mujer y Género, y de las localidades en apoyo de la Subsecretaría de Políticas de Igualdad, la o las jornadas de información con una intensidad horaria hasta de 16 horas.
5) Diseñar e implementar el instrumento de evaluación de percepción del proceso de información.</t>
  </si>
  <si>
    <t>A 31 de diciembre 25 mujeres han sido informadas en indicadores de género.</t>
  </si>
  <si>
    <t>Informadas 25 mujeres sobre indicadores de género del Observatorio de Mujeres y Equidad de Género.</t>
  </si>
  <si>
    <t>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t>
  </si>
  <si>
    <t xml:space="preserve"> Dirección de Gestión del Conocimiento</t>
  </si>
  <si>
    <t>Actividad no programada para el primer trimestre
'Para el periodo de reporte, se realizó el ajuste a los contenidos pedagógicos del curso básico en indicadores de género. Dada la contingencia en salud, los contenidos fueron transformados en recursos y actividades para el desarrollo on line, alojados en la plataforma virtual classroom, en donde las mujeres accederan a contenidos básico y ejercicios o actividades prácticas para la apropiación de la tematica. La estructura fue definida fue:
1. Presentación y bienvenida de las participantes
2. Modulo 1. Generalidades de un indicador
3. Modulo 2. ¿Que es un indicador de género?
4. Modulo 3. Elementos para construir un indicador de género
5. Modulo 4. Conceptualizando. Espacio de retroalimentación
6. Actividad de evaluación. 
Anexos: 
1. Material de apoyo
2. Pantallazos Plataforma Classroom.</t>
  </si>
  <si>
    <t>A 31 de diciembre 25 mujeres en su diversidad han sido informadas en el derecho a la participación y representación con equidad.</t>
  </si>
  <si>
    <t xml:space="preserve">Informadas 25 mujeres en sus diferencias y diversidad en el derecho a la participación y representación con equidad. </t>
  </si>
  <si>
    <t xml:space="preserve">'Durante el primer trimestre se realizó el ajuste y diseño de la propuesta metodológica y de contenidos del proceso de información, con base en la propuesta implementada en el 2019. Se ajustaron los instrumentos y las presentaciones de cada sesión. 
Durante el segundo trimestre, se realizó el diseño de la estrategia virtual para el desarrollo del proceso de información, el cual se realizará através de la plataforma Classroom de Google, para ello se elaboraron las presentaciones con audio de cada una de las sesiones, las actividades y foros. </t>
  </si>
  <si>
    <t xml:space="preserve">Socializar virtualmente los insumos necesarios para cualificar la participación de las mujeres en la construcción de los Planes de Desarrollo local
</t>
  </si>
  <si>
    <t xml:space="preserve">Las mujeres de las diferentes localidades tendrán los insumos necesarios para cualificar su participación en la construcción de los Planes de Desarrollo Local.
</t>
  </si>
  <si>
    <t>1)Diseñar la metodología del proceso de participación.
2)Informar a las mujeres sobre las líneas de inversión local y su relacionamiento con las agendas locales de mujeres, en el marco de las competencias de las Alcaldías Locales.
3)Promover la creación de comisiones de trabajo que aborden las problemáticas de las mujeres en los encuentros ciudadanos locales.
4) Acompañar técnicamente a las mujeres para que en la formulación del plan de desarrollo local se incluya la agenda de sus derechos.
5)Articular con los Consejos de Planeación Local y las Alcaldías Locales.</t>
  </si>
  <si>
    <t xml:space="preserve">Actividades realizadas para socializar insumos para la participación de las mujeres en los procesos de construcción de los PDL
</t>
  </si>
  <si>
    <t>(Número de actividades realizadas para socializar insumos para la incidencia de las mujeres en los PDL /Número de actividades programadas para socializar insumos para la incidencia de las mujeres en los PDL
)*100</t>
  </si>
  <si>
    <t xml:space="preserve">Propuesta metodológica.
Insumo de cruce de información entre las agendas locales de mujeres y las líneas de inversión de los FDL para la vigencia 2021 – 2024.
Evidencia de reuniones internas y externas
</t>
  </si>
  <si>
    <t>6 actividades</t>
  </si>
  <si>
    <t xml:space="preserve">Dentro de las actividades relacionadas de esta meta está la siguiente actividad: “1)Diseñar la metodología del proceso de participación”, nos permitimos informar que durante el primer trimestre del 2020 desde la Dirección de territorialización de derechos y participación frente al proceso de formulación los planes de desarrollo Locales se  realizó reuniones preparativas con las profesionales referentas de las Casas de Igualdad de Oportunidades para las Mujeres, en la cuáles se socializó la propuesta de plan de gobierno, análisis del discurso de posesión, la propuesta programática mujeres y equidad de género y los diferentes desarrollo normativos que regulan la construcción del Plan de Desarrollo Distrital y los Planes de Desarrollo Local. Lo anterior, con el objetivo de definir acciones para las etapas de preparación y movilización de las mujeres en la participación de estos proceso de formulación participativa de los planes de desarrollo. Las reuniones se realizaron los días 10 de enero, 23 de febrero, 27 febrero y 11 de marzo.  Así mismo las referentas con el acompañamiento del equipo a la gestión local, realizaron el cruce entre las líneas de inversión local y las agendas de las mujeres y se consolidó una base de caracterización de las mujeres electas en los Consejos de Planeación Local.  
En el segundo trimestre, se realizaron las siguientes actividades: 1) Diseñar la metodología del proceso de participación Al respecto, se crea la estrategia para la participación e incidencia de las mujeres en los procesos de planeación local, la cual tiene como objetivo avanzar en el posicionamiento de las acciones priorizadas en la agenda de mujeres de la localidad en el Plan de Desarrollo Local mediante el acompañamiento técnico y fortalecimiento de conocimientos y habilidades para la participación incidente de las mujeres en los procesos de planeación local. 2)Informar a las mujeres sobre las líneas de inversión local y su relacionamiento con las agendas locales de mujeres, en el marco de las competencias de las Alcaldías Locales, en cada COLMYG y/o CLM se presentó a las mujeres la herramienta diseñada por la entidad para el cruce de acciones de la agenda local de mujeres y los conceptos de gasto mediante los cuales se podría dar respuesta a las mismas para la vigencia 2021-2024. 3)Promover la creación de comisiones de trabajo que aborden las problemáticas de las mujeres en los encuentros ciudadanos locales, en reunión con las referentes de las CIOM se dieron los lineamientos para promover el desarrollo de encuentros o pre-encuentros ciudadanos de mujeres que permitan abordar de manera específica las problemáticas de las mujeres en el marco de la construcción de cada PDL, la realización de encuentro o pre-encuentro dependerá de la dinámica establecida por el CPL de cada localidad. 4) Acompañar técnicamente a las mujeres para que en la formulación del plan de desarrollo local se incluya la agenda de sus derechos, desarrollamos procesos de formación y sensibilización con diferentes grupos de mujeres de las localidades para promover los ejercicios de participación incidente en el marco de la construcción del Plan de Desarrollo Local, mediante la participación en Encuentros Ciudadanos y Presupuestos Participativos, brindando también el apoyo necesario para la inscripción y participación en mismos. 5)Articular con los Consejos de Planeación Local y las Alcaldías Locales, como parte de la Estrategia para la participación e incidencia de las mujeres en los procesos de planeación local desarrollamos un proceso de apoyo técnico a las Alcaldías Locales en la elaboración del Plan de Desarrollo Local que permita la inclusión de los enfoques de la Política Pública de Mujeres y Equidad de Género de manera transversal en el documento, así como la incorporación de objetivos y estrategias que permitan, en el proceso de formulación de los proyectos de inversión, la realización de actividades de acuerdo a las acciones priorizadas en la agenda de mujeres de la localidad, igualmente desarrollamos procesos con las consejeras de planeación de las localidades, enfocado a brindar herramientas y conocimientos necesarios para el ejercicio que realizan como consejeras, abordando temáticas propias de la Planeación Local, herramientas para el liderazgo, construcción del PDL 2021-2024 entre otras.
</t>
  </si>
  <si>
    <t>Socializar virtualmente el proyecto del Plan de Desarrollo Distrital para que las mujeres puedan hacer observaciones a las metas de la Secretaría Distrital de la Mujer</t>
  </si>
  <si>
    <t xml:space="preserve">Las mujeres habrán hecho observaciones de manera virtual a las metas de la Secretaría Distrital de la Mujer en el marco del Plan de Desarrollo Distrital.
</t>
  </si>
  <si>
    <t xml:space="preserve">1) Diseñar la estrategia virtual para la participación de las mujeres. 
2) Sistematizar las observaciones realizadas por las mujeres, discutirla al interior de la SDMujer y enviarla al Sector de Planeación. 
3) Acompañar técnicamente a las mujeres para que en el Plan de Desarrollo Distrital se incluya la agenda de sus derechos.
</t>
  </si>
  <si>
    <t xml:space="preserve">Actividades realizadas para socializar el Plan de Desarrollo Distrital con las mujeres.
</t>
  </si>
  <si>
    <t>(Número de actividades realizadas para socializar el plan de desarrollo distrital con mujeres /número de actividades programadas para la socialización del plan de desarrollo con las mujeres)*100</t>
  </si>
  <si>
    <t xml:space="preserve">Propuesta metodológica. 
Documentos de trabajo. 
Evidencia de reuniones internas y externas
</t>
  </si>
  <si>
    <t xml:space="preserve">La Secretaria de la Mujer, Diana Rodríguez Franco, el 31 de marzo hizo la socialización del Plan de Desarrollo Distrital "Un nuevo contrato social y ambiental para el siglo XXI" haciendo hincapié en las metas del Sector, ante el Consejo Consultivo de Mujeres de Bogotá, en donde participaron 18 consejeras. Seguidamente la consejera articuladora Luz Myriam Palacios Rico, presentó el documento construido por el CCM-EA, en donde se recogieron las observaciones y sugerencias de esta instancia. Como compromiso se acordó remitir el documento del consultivo a la entidad para dar trámite a las observaciones. 
Se realizó la sistematización de las observaciones del Consejo Consultivo de Mujeres -Espacio Autónomo -CCM-EA en la matriz dispuesta por la Oficina Asesora de Planeación de la Secretaría Distrital de la Mujer, la cual fue remitida a la mencionada dependencia. Se analizaron las propuestas ya contenidas en el Plan de Desarrollo Distrital -PDD, así como aquellas que no tenían un referente y las que no debían incluirse en el Plan de Desarrollo.  Asimismo, se realizó una matriz comparativa del Plan de Desarrollo Distrital en clave de: a. La Agenda distrital por los derechos de las mujeres 2020-2024, b. la Agenda POT de mujeres del Consejo Consultivo de Mujeres y c. La Agenda Pública de la Política Pública de Mujeres y Equidad de Género. De igual forma, se elaboró un documento analítico que dio cuenta de las principales hallazgos y resultados obtenidos en la matriz. </t>
  </si>
  <si>
    <t>Reconocer 5 liderazgos o procesos  en instancias distritales.</t>
  </si>
  <si>
    <t>Reconocido el liderazgo de las mujeres en instancias de participación distrital.</t>
  </si>
  <si>
    <t>1) Elaborar una propuesta de reconocimiento del liderazgo de las mujeres en instancias distritales de participación.
2) Concertar la propuesta con las mujeres o procesos.
3) Hacer entrega del reconocimiento.
4) Elabor un informe sobre el proceso de reconocimiento.</t>
  </si>
  <si>
    <t>PIPCM
Plan Estratégico Entidad -PEE</t>
  </si>
  <si>
    <t>Mujeres reconocidas por su liderazgo en instancias de participación distrital</t>
  </si>
  <si>
    <t>(Número de mujeres reconocidas/número de mujeres programadas)*100</t>
  </si>
  <si>
    <t>Mujeres que ejercen liderazgos en instancias distritales.</t>
  </si>
  <si>
    <t xml:space="preserve">Documento propuesta concertado con las mujeres 
Documento informe proceso
Evidencias internas y externas </t>
  </si>
  <si>
    <t>4 actividades.</t>
  </si>
  <si>
    <t xml:space="preserve">En el marco de la conmemoración del 8 de marzo, Día Internacional de los Derechos de las Mujeres, se dió especial atención al derecho a la participación y representación con equidad, es por esto, que la alcaldesa Claudia López quiso dar entrega de 5 reconocimientos a instancias y procesos organizativos por su participación e incidencia política en pro de la garantía de los derechos de las mujeres. En este sentido, se reconoció a: 1.  Las mujeres que nos representan en las Juntas de Acción Comunal. 2. Las mujeres que nos representan en las Juntas Administradoras Locales. 3. A la Bancada de Mujeres del Concejo de Bogotá. 4. A la Bancada de Mujeres en el Congreso. 5. Al Consejo Consultivo de Mujeres - Espacio Autónomo. Estos reconocimientos fueron entregados en el marco del evento del Día Internacional de los Derechos de las Mujeres, llevado a cabo el 8 de marzo de 2020 en el Salón Huitaca de la Alcaldía Mayor de Bogotá.
Se ajustó porcentaje por cuanto durante el primer trimestre se realizo la actividad reconociendo los liderazgos.
</t>
  </si>
  <si>
    <t>Realizar rendición permanente de cuentas en el marco del Consejo Consultivo de Mujeres  -Espacio Autónomo.</t>
  </si>
  <si>
    <t>Realizadas las actividades de rendición de cuentas con las mujeres, servidoras y servidores y  ciudadanía</t>
  </si>
  <si>
    <t>Realizar rendición permanente de cuentas en el marco del Consejo Consultivo de Mujeres -Espacio Autónomo (CCM).</t>
  </si>
  <si>
    <t>Subsecretaría de Políticas de Igualdad.</t>
  </si>
  <si>
    <t>Actividades realizadas para la rendición de cuentas con las mujeres, servidoras y servidores y ciudadanía</t>
  </si>
  <si>
    <t>(Total actividades realizadas /Total actividades programadas)*100</t>
  </si>
  <si>
    <t>Actividades de rendición de cuentas</t>
  </si>
  <si>
    <t xml:space="preserve">Evidencias internas y externas
Comunicaciones
Presentaciones
</t>
  </si>
  <si>
    <t xml:space="preserve">3 actividades </t>
  </si>
  <si>
    <t xml:space="preserve">Conforme a las solicitudes realizadas por el CCM-EA  la Directora de Territorialización resolvió dió respuesta a cada uno de los temas así: 
a) Estrategia para la participación de las mujeres en los encuentros ciudadano: se está pensando en brindar una asistencia técnica a las mujeres que hicieran parte del Consejo de Planeación Local o que fueran comisionadas; asimismo indicó que se estaba trabajando en la construcción de una matriz que contuviera estos aspectos: acuerdo 740, líneas de inversión y agendas locales de las mujeres
b) Estado de las Casas de Igualdad de Oportunidades para las Mujeres: expresó que se estaba adelantado el proceso de búsqueda y contratación de las tres casas cuyos contratos no fueron renovados
c) Contratación de Referentes de género en cada alcaldía: Frente a la vinculación laboral de las referentes de género por las alcaldías locales, estaba enterada de la contratación en seís localidades. 
d) Participación de representantes del COLMYG en los Comités de segumiento de los proyectos de inversión local. y e) Actualización de las resoluciones de los COLMYG: Sobre la participación de representantes del COLMYG en los Comités de seguimiento de los proyectos de inversión local, precisó que era importante analizar las implicaciones legales que tendría para las mujeres asumir esta representación. Y para finalizar los temas, mencionó que era importante realizar una evaluación tanto institucional como desde la sociedad civíl de la instancia mixta. 
Para el segundo trimestre se efectuó la rendición de cuentas permanente al CCM-EA, atendiendo sus inquietudes  sobre los siguientes aspectos: 
La directora de Territorialización de Derechos y Participación, conforme a las solicitudes realizadas por el CCM-EA, dio respuesta a cada uno de los temas solicitados por las consejeras consultivas, así: a) Respecto a la estrategia para la participación de las mujeres en los encuentros ciudadanos: Se proyecta brindar asistencia técnica a las mujeres que hacen parte de los Consejos de Planeación Local o que fueron comisionadas. Asimismo, se indicó que se está trabajando en la construcción de una matriz que contenga estos aspectos: Acuerdo 740, líneas de inversión y agendas locales de las mujeres.  b) Estado de las Casas de Igualdad de Oportunidades para las Mujeres: Expresó que se está adelantado el proceso de búsqueda y contratación de las tres Casas cuyos contratos no fueron renovados. c) Contratación de referentes de género en cada alcaldía:  La directora manifestó que estaba enterada de la contratación en seis localidades. d) Participación de representantes del COLMYG en los Comités de segumiento a los proyectos de inversión local y e) Actualización de las resoluciones de los COLMYG. Sobre el pundo d), precisó que era importante analizar las implicaciones legales que tendría para las mujeres asumir esta representación. En relación con el literal e), mencionó que era importante realizar una evaluación tanto institucional como desde la sociedad civíl de la instancia mixta. Adicionalmente, se trataron los siguientes aspectos:  a) Planeación Local. Se brindaron los lineamientos metodológicos para los encuentros ciudadanos y presupuestos participativos. Se socializó la estrategia para fortalecer la incidencia de las mujeres en los territorios y mujeres de los CPL. Se desarrolló el proceso formativo con el CCM-EA, especificando las fases del proceso de participación, los insumos para esto y la estrategia para el posicionamiento de las agendas locales, a la luz de los conceptos de gasto. b) Planta temporal: Se comunica permanentemente los avances frente a las gestiones realizadas para la continuidad de la planta. Se presentan las estrategias para garantizar la continuidad de los servicios, así: Articulación con la Comisión de Servicio Civil para tener una prórroga de la misma; surtir el concurso público que permita la contratación de una nueva planta.  c) Atención brindada por la SDMujer a las mujeres en el marco del COVID-19: Se presentaron las estrategias, canales y cifras de atención a las mujeres. d) Contratación Línea Púrpura: Se hizo la presentación  del contexto y proceso de contratación de la Línea Púrpura. Como se hizo la selección del personal y como se verifica la supervisión de dicho contrato. e) Casas Refugio: Recepción de mujeres con discapacidad; acompañamiento de la SDMujer al egreso de las mujeres y sus sistemas familiares. f) Articulación entre los Consejos Locales de Seguridad y los Consejos Locales de Seguridad para las Mujeres. g) Acciones de los sectores de la administración distrital para atender a las mujeres en el marco del COVID 19: Se llevó a cabo la primera sesión del Consejo Consultivo de Mujeres -Espacio Ampliado, en el cual los sectores informaron las acciones desarrolladas. h)Puntos de acceso a Internet inalámbrico gratuito: Se remitió oficio a la Oficina de la Alta Consejería para las TIC, para obtener dicha información. La respuesta fue enviada al CCM-EA. </t>
  </si>
  <si>
    <t xml:space="preserve">Realizar un proceso de información de la experiencia asociada a la rendición permanente de cuentas con el Consejo Consultivo de Mujeres - Espacio Autónomo </t>
  </si>
  <si>
    <t xml:space="preserve">Actividad no programada para el primer trimestre
Durante el segundo trimestre, se elaboró la presentación para efectuar el proceso de información a las servidoras y servidores de la SDMujer sobre la experiencia de rendición permanente de cuentas con el Consejo Consultivo de Mujeres - Espacio Autónomo. </t>
  </si>
  <si>
    <t>Informar a 50 servidoras y servidores de la SDMujer sobre el derecho a la participación y representación con equidad.</t>
  </si>
  <si>
    <t>Se elaboró la presentación sobre el "Derecho a la participación y representación con equidad", la cual se realizará con servidoras y servidores de la SDMujer.</t>
  </si>
  <si>
    <t>Realizar 3 actividades del componente de servicio a la ciudadanía implementadas en el marco del Plan Institucional de Participación Ciudadana de las Mujeres - PIPCM</t>
  </si>
  <si>
    <t>Actividades realizadas del componente de servicio a la ciudadanía en el marco del Plan Institucional de Participación Ciudadana de las Mujeres- PIPCM</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</si>
  <si>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</si>
  <si>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</si>
  <si>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avance en el desarrollo de las actividades del componente de servicio a la ciudadanía en el marco del Plan Institucional de Participación Ciudadana - PIPC</t>
  </si>
  <si>
    <t>Evidencias internas y externas, y documentos asociados al desarrollo de las actividades</t>
  </si>
  <si>
    <t>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en el aplicativo virtual de la Guía de Trámites y Servicios de la Alcaldía Mayor de Bogotá. Dicha labor se ha adelantado mensualmente garantizando información clara y veraz al ciudadano. En el mes de febrero se actualizaron las páginas del botón de transparencia, así: 1.1 Mecanismos para la atención al ciudadano y 1.2 localización física, sucursales o regionales, horarios y días de atención al público, de acuerdo con los cambios en la atención en las CIOM de las localidades de San Cristóbal, Teusaquillo y Antonio Nariño. En el mes de marzo se actualizó la página web de la Defensora de la Ciudadanía, debido al cambio de la jefa de la Oficina Asesora Jurídica. También se actualizó la página web de la Carta de Trato Digno a la Ciudadanía, ya que se elaboró la Carta de Trato Digno a la Ciudadanía para el año 2020, conforme a la guía de diseño para carta del trato digno del departamento administrativo de la función pública, las cartas de vigencias anteriores y la imagen institucional. Igualmente se actualizó la página web, en el numeral 9, Trámites y Servicios del botón de transparencia y acceso a la información pública, con la nueva imagen institucional. Finalizando marzo, se actualizaron nuevamente las páginas web, en los siguientes numerales: 1.1 Mecanismos para la atención al ciudadano, 1.2. Localización física, sucursales o regionales, horarios y días de atención al público, 10.9 Mecanismos para presentar quejas y reclamos en relación con omisiones o acciones del sujeto obligado y Defensora de la Ciudadanía, de acuerdo con las disposiciones impartidas por la Alcaldía Mayor de Bogotá y la Presidencia de Colombia para prevenir la propagación del Covid-19.
Se actualizó en la página web de la SDMujer las siguientes pestañas: “1.1 Mecanismos para la atención al ciudadano” y “10.9 Mecanismos para presentar quejas y reclamos en relación con omisiones o acciones del sujeto obligado”, según lo establecido en la Ventanilla Virtual de Radicación y la página de la Defensora de la Ciudadanía. Asimismo, se actualizaron los enlaces de los servicios de la página web “9. Trámites y Servicios”, de acuerdo con el Informe de Seguimiento - Ley de Transparencia y Acceso a la Información Pública Numerales 1 y 9 de la Oficina de Control Interno. Igualmente se actualizaron los contenidos de las páginas 1.1. Mecanismos de Atención a la ciudadanía, 1.2. Localización física y del Directorio de Casas de Justicia y Espacios Fiscalía, de acuerdo con el Informe de Seguimiento - Ley de Transparencia y Acceso a la Información Pública Numerales 1 y 9 de la Oficina de Control Interno.</t>
  </si>
  <si>
    <t>Participar en mínimo 10 Ferias de Servicio a la Ciudadanía, programadas por la Secretaría General de Bogotá D.C. u otras entidades distritales.</t>
  </si>
  <si>
    <t>Subsecretaría de Gestión Corporativa - Proceso de Atención a la Ciudadanía
Dirección de Territorialización de Derechos 
Despacho - Proceso de Comunicación Estratégica</t>
  </si>
  <si>
    <t>La Subsecretaría de Gestión Corporativa - Proceso de Atención a la Ciudadanía, con el acompañamiento de la Dirección de Territorialización de Derechos y Participación y el proceso de Comunicación Estratégica, participó el 31 de enero de 2020 en una feria de servicio organizada por la Alcaldía Mayor de Bogotá D.C. en la localidad de Santa Fe.
Durante el segundo trimeste, se cancelaron las ferias programadas debido a causa del COVID 19.</t>
  </si>
  <si>
    <t>De acuerdo con las disposiciones impartidas por la Alcaldía Mayor de Bogotá y la Presidencia de Colombia para prevenir la propagación del Covid-19, se cancelaron las ferias SuperCADE MÓVIL - FDSC en las diferentes Localidades de Bogotá.</t>
  </si>
  <si>
    <t>Realizar mínimo 12 sensibilizaciones a servidoras/es y contratistas en temas de atención a la ciudadanía, gestión de peticiones ciudadanas y en atención preferencial y diferencial.</t>
  </si>
  <si>
    <t>Subsecretaría de Gestión Corporativa - Proceso de Atención a la Ciudadanía
Dirección de Talento Humano
Dirección de Enfoque Diferencial</t>
  </si>
  <si>
    <t>En el primer trimestre de la vigencia 2020, se desarrolló una sensibilización sobre el Sistema Distrital para la Gestión de Peticiones Ciudadanas - Bogotá Te Escucha a las usuarias y usuarios del Sistema (principales y suplentes) en la Secretaría, el día 26 de marzo de 2020, de 3:00 a 4:30 p.m., por medio de Microsoft Teams.
Duranteel segundo trimestre, se desarrollaron dos sensibilizaciones en el mes de junio, así:  Sensibilización en temas de Atención a la Ciudadanía y Gestión de Peticiones Ciudadanas a la Dirección Administrativa y Financiera, por medio de Microsoft Teams, de 10:30 a.m. a 11:30 a.m.  Asimismo, se hizo una sensibilización en temas de Atención a la Ciudadanía y Gestión de Peticiones Ciudadanas al Community Manager del Proceso de Comunicación Estratégica, por medio de Microsoft Teams, de 02:30 p.m. a 03:30 p.m.</t>
  </si>
  <si>
    <t>Realizar 3 actividades del componente de transparencia y acceso a la información implementadas en el marco del Plan Institucional de Participación Ciudadana de las Mujeres- PIPCM.</t>
  </si>
  <si>
    <t>Realizadas las actividades del componente de transparencia y acceso a la información implementadas en el marco del Plan Institucional de Participación Institucional de Participación Ciudadana de las Mujeres - PIPCM</t>
  </si>
  <si>
    <t>Revisar y actualizar información del botón de transparencia que aporte a la generación de procesos participativos informados y  la producción de conocimiento.</t>
  </si>
  <si>
    <t>Todos los procesos
Consolida Oficina Asesora de Planeación</t>
  </si>
  <si>
    <t>Actividades realizadas del componente de transparencia y acceso a la información implementadas en el marco del Plan Institucional de Participación Ciudadana de las Mujeres - PIPCM</t>
  </si>
  <si>
    <t xml:space="preserve">Actividades </t>
  </si>
  <si>
    <t>Correos solicitudes
Piezas comunicativas
Evidencias internas y externas</t>
  </si>
  <si>
    <t>Durante el primer trimestre, la Subsecretaría de Políticas de Igualdad solicitó a la Oficina Asesora de Planeación colgar información sobre el Consejo Consultivo de Mujeres en el numeral 2,6 y sobre el Plan Institucional de Participación Ciudadana de las Mujeres en el numeral 2,9.
En el segundo trimestre, la Subsecretaría de Políticas de Igualdad solicitó a la Oficina Asesora de Planeación colgar en el botón de Transparencia y Acceso a la información, en el numeral 2.9  de Información adicional, en la pestaña del Consejo Consultivo de Mujeres, dos actas del Consejo Ampliado de 2019, las cuales fueron ajustadas según el formato establecido en la Resolución 233 de 2018.</t>
  </si>
  <si>
    <t>Elaborar piezas comunicativas en lenguaje claro, incluyente y con enfoques de derechos de las mujeres, género y diferencial para fortalecer la comunicación de la entidad con la ciudadanía</t>
  </si>
  <si>
    <t>Despacho-Asesora de comunicaciones</t>
  </si>
  <si>
    <t>Se transmitieron mensajes mediante los canales establecidos en los procesos de comunicación externa a través de freepress y publicación de información en los canales de comunicación de la entidad (página web, Facebook y twitter). En este sentido, durante el primer trimestre se diseñaron 141 piezas gráficas.
Durante el segundo trimestre de 2020, se diseñaron 341 piezas gráficas, las cuales fueron trasmitidas mediante los canales establecidos en los procesos de comunicación externa de la SDMujer a través de: freepress y publicación de información en los canales de comunicación de la entidad (página web, Facebook, twitter).</t>
  </si>
  <si>
    <t>Garantizar la accesibilidad de la información publicada en la web de la entidad sobre la plataforma Drupal Govimentum</t>
  </si>
  <si>
    <t xml:space="preserve">Proceso de Comunicación Estratégica </t>
  </si>
  <si>
    <t>La SDMujer garantiza la accesibilidad desde varios frentes, contando con personas idóneas para la administración front end (Parte visual de acceso al usuario) y back end (Administración interna programación), también con profesionales en comunicación y diseño que realizan una óptima redacción y análisis visual que cumplen con los parámetros técnicos de la plataforma Drupal Govimentum. Además el sitio web de la SDMujer garantiza la accesibilidad cumpliendo con los lineamientos de la ley 1712 de 2014 de “Transparencia y Acceso a la Información Pública”1 contando con un botón en el menú desplegable permanente del sitio web, también una sección creada especialmente para que los usuarios naveguen y encuentren todas las sección contenidas en el mencionado menú, la SDMujer ha determinado accesos directos en el home principal de temas misionales, de interés prioritario y accesos a entidades relacionadas del distrito.</t>
  </si>
  <si>
    <t>Posibilidad de recibir o solicitar cualquier dádiva o beneficio a nombre propio o de tercero para favorecer a lideresas que participen en el proceso de información, sensibilización, formación, capacitación o profesionalización.</t>
  </si>
  <si>
    <t>Prevenir la materialización del riesgo.</t>
  </si>
  <si>
    <t xml:space="preserve">Socializar la política de conflicto de intereses a las servidoras y servidores del proceso
Publicar la convocatoria y recepcionar hojas de vida de candidatas a través de la página Web de la entidad
Crear un comité integrado por representantes del CCM-EA y la Subsecretaría de Políticas de Igualdad para fijar las reglas de juego para la selección de las lideresas
Hacer periódicamente reuniones de seguimiento a los compromisos establecidos entre la Subsecretaría de Políticas de Igualdad y el CCM -EA en relación con el tema de procesos de información, sensibilización, formación, capacitación y profesionalización a lideresas
</t>
  </si>
  <si>
    <t>PAAC
Plan Estratégico Entidad -PEE</t>
  </si>
  <si>
    <t>Seguimiento a los controles establecidos</t>
  </si>
  <si>
    <t>(No. de reuniones seguimientos realizados / No. de reuniones de seguimientos programados)*100</t>
  </si>
  <si>
    <t>Reuniones de seguimiento</t>
  </si>
  <si>
    <t>Política de la entidad sobre conflicto de intereses
Página Web
Evidencias internas y externas</t>
  </si>
  <si>
    <t>4 actividades según matriz de riesgos de corrupción</t>
  </si>
  <si>
    <t>En el mes de mayo se hizo una presentación sobre la Política de conflicto de intereses a profesionales del proceso de participación ciudadana y corresponsabilidad.  De otra parte, también en mayo, las consejeras consultivas solicitaron a la SDMujer una capacitación sobre planeación del desarrollo local a propósito de los Encuentros Ciudadanos, para tener claridad sobre las líneas de inversión local, los conceptos de gasto, presupuestos participativos y la manera cómo pueden incidir en el proceso. Esto teniendo en cuenta la preparación del Encuentro distrital de mujeres diversas, cuyo objetivo principal fue: “Brindar herramientas para la participación incidente de las mujeres en los Encuentros Ciudadanos”. En este sentido, la Dirección de Territorialización de Derechos y Participación, realizó una jornada informativa donde se abordaron los siguientes temas:  El ciclo de la planeación del desarrollo local; participación ciudadana; marco normativo de la planeación local; estructura del Plan de Desarrollo Local;  líneas de inversión local y conceptos de gasto; encuentros ciudadanos y presupuestos participativos y estrategia para la participación e incidencia. El 30 de junio, se hizo seguimiento en la plenaria del Consejo Consultivo de Mujeres -Espacio Autónomo del Encuentro distrital de mujeres diversas. La evaluación en términos generales fue positiva. Se hicieron observaciones orientadas al mejoramiento de la metodología y se resaltó la importancia de continuar haciendo hincapié en la necesidad de acompañar el proceso de planeación en lo local.</t>
  </si>
  <si>
    <t>En este trimestre no se realizaron actividades relacionadas con procesos de información al Consejo Consultivo de Mujeres -Espacio Autónomo, ya que ellas priorizaron hacer actividades sobre el Plan de Desarrollo Distrital.</t>
  </si>
  <si>
    <t>Se consultará a las consejeras consultivas la agenda para el segundo trimestre del año, la cual incluye la posibilidad de realizar procesos de información virtual.</t>
  </si>
  <si>
    <t>Informar 25 mujeres políticamente que contribuyan al ejercicio de sus derechos y su ciudadanía.</t>
  </si>
  <si>
    <t xml:space="preserve">Mujeres con habilidades y capacidades fortalecidas en propuestas tecnicas de incidencia politica con agenda de mujeres en escenario de participación distrital y local </t>
  </si>
  <si>
    <t xml:space="preserve">Realización del proceso de formación política enfocado al fortalecimiento  de las habilidades y capacidades para la incidencia de las mujeres en los espacios de participación distrital y local </t>
  </si>
  <si>
    <t>Dirección de Gestión del Conocimiento</t>
  </si>
  <si>
    <t>Mujeres informadas políticamente</t>
  </si>
  <si>
    <t>(No. Mujeres informadas políticamente/No. Mujeres programadas en el proceso de formación política)*100</t>
  </si>
  <si>
    <t>Mujeres formadas políticamente</t>
  </si>
  <si>
    <t>Documento diagnóstico de necesidades e intereses de formación política de las mujeres.
Documento de la estrategia de formación política de las mujeres.
Documento guía metodológica 
Documento de evaluación de la estrategia de formación política</t>
  </si>
  <si>
    <t>25 mujeres informadas</t>
  </si>
  <si>
    <t>Actividad no programada para el primer trimestre
Para segundo trimestre se realizó la virtualización de los contenido temáticos para el abordaje y fortalecimiento de capacidades en relación con el derecho a la participación y representación política de las mujeres. Al respecto, es preciso indicar que el curso desarrollado se llama "Decido para Transformar" y cuenta con los siguientes elementos, a saber: i) desarrollo metodológico 100% virtual; ii) seis módulos formativos con contenidos relacionados con la la toma de decisiones, análisis de programas de Gobierno, marketing político digital; activismo político digital y oratoria y discurso; iii) línea de entrada y salida con el fin de conocer cuáles son los conocimientos iniciales con los que cuenta cada una de las participantes y una línea de salida cuyo propósito es identificar en el corto plazo qué cambios son atribuibles al proceso formativo y que permiten que las mujeres participantes hayan fortalecido su compresión y capacidad política. 
En relación con la implementación del proceso formativo cabe anotar que el curso se desarrolló durante el mes de mayo de 2020 y contó  con la participación activa de 27 mujeres que culminaron exitosamente el proceso formativo. De otra parte, se identificó que la edad promedio de las mujeres participantes se encuentra dentro del rango de los 20 a los 25 años de edad. De manera adicional, se evidenció que el grupo presenta en su mayoría educación secundaria completa y universitaria incompleta, lo cual responde a la tendencia de que la mayoría de los asistentes son estudiantes de la Fundación Universitaria Empresarial de la Cámara de Comercio de Bogotá.
En términos de los impactos obtenidos tras la implementación del proceso formativo, se puede evidenciar un cambio sustancial en la conceptualización de la representación y participación política de cada una y uno de los participantes del curso “Decido para Transformar” a través de la comparación de la línea de entrada y salida, demostrando que el proceso formativo permite afianzar el aprendizaje de nuevas formas de reivindicar los derechos de género y la paridad de este desde todas las esferas, comenzando desde la cotidianidad, siendo esto evidente en términos cuantitativos así como cualitativos.
Anexos: 
1. Constancias de participación
2. Curso Decido para Transformar (Guía metodológica para el abordaje de los seis módulos, Presentaciones)
3. Análisis línea de entrada y salida
4. Informe final Decido para Transformar (Implementación del proceso formativo)
5. Matriz de seguimiento DPT</t>
  </si>
  <si>
    <t>Divulgación del proceso de formación política al ejercicio de sus derechos y su ciudadania.</t>
  </si>
  <si>
    <t>Divulgación de los resultados obtenidos en el proceso de formación política de las mujeres realizada.</t>
  </si>
  <si>
    <t>(No. de documentos de divulgación realizado / No. de documento de divulgación programado) * 100</t>
  </si>
  <si>
    <t>Divulgación de los resultados del proceso de formación política en la página Web de la SDMujer.</t>
  </si>
  <si>
    <t>Evidencias obtenidas de la publicación de los resultados en la página Web de la SDMujer.</t>
  </si>
  <si>
    <t>1 documento de divulgación</t>
  </si>
  <si>
    <t>Actividad no programada para el primer trimestre
Para el periodo reportado se realizó la divulgación de los resultados del proceso formativo por medio de una nota web publicada y divulgada en la página del Observaotorio de Mujeres y Equidad de Gnero, este documento virtual da cuenta de las acciones formativas desarrolladas en el marco del confinamiento, asimismo, da cuenta de los principales beneficios pedagógicos y metodológicos tras la implementación del curso.
Anexos: 
Nota Nuevas circunstancias – nuevos retos: La Escuela de Formación Política y Paz en tiempos de cuarentena. Publicada el 30 de mayo</t>
  </si>
  <si>
    <t>ATENCIÓN SOCIO JURÍDICA A MUJERES DEL DISTRITO</t>
  </si>
  <si>
    <t>SUBSECRETARIA DE FORTALECIMIENTO DE CAPACIDADES Y OPORTUNIDADES</t>
  </si>
  <si>
    <t>Desarrollar acciones de atención socio-jurídica para avanzar en el reconocimiento, garantía y restablecimiento de los derechos humanos de las mujeres en el Distrito Capital.</t>
  </si>
  <si>
    <t>OBJETIVO ESTRATÉGICO</t>
  </si>
  <si>
    <t>Contribuir con la prevención y atención de las violencias contra las mujeres en sus diferencias y diversidades en el Distrito Capital, en articulación con los demás sectores de la Administración distrital y las autoridades competentes.</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</si>
  <si>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</si>
  <si>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Sistema de Información Misional institucionalizado como fuente oficial de información</t>
  </si>
  <si>
    <t>Realizar seguimiento mensual al reporte de las actuaciones socio jurídicas registradas en el sistema misional Si Misional -SDMJ</t>
  </si>
  <si>
    <t>Sandra Calderón</t>
  </si>
  <si>
    <t>NO APLICA</t>
  </si>
  <si>
    <t>Reportes de actuaciones en el Si Misional con seguimiento</t>
  </si>
  <si>
    <t>(Número de seguimientos  realizados/ Número de seguimientos programados)*100</t>
  </si>
  <si>
    <t>Seguimientos mensuales</t>
  </si>
  <si>
    <t>Solicitudes de ajuste a registros mensuales (Mesa Ayuda y/o correos)</t>
  </si>
  <si>
    <r>
      <t xml:space="preserve">Se realizó seguimiento mensual al registro de las atenciones en el SIMSIONAL, y se generaron las solicitudes de ajuste a la mesa de ayuda.
Con la información depurada en el sistema, se elaboraron los reportes mensuales de atenciones.
</t>
    </r>
    <r>
      <rPr>
        <b/>
        <sz val="10"/>
        <rFont val="Times New Roman"/>
        <family val="1"/>
      </rPr>
      <t xml:space="preserve">
Soportes:</t>
    </r>
    <r>
      <rPr>
        <sz val="10"/>
        <rFont val="Times New Roman"/>
        <family val="1"/>
      </rPr>
      <t xml:space="preserve"> 
Reporte atenciones Abril
Reporte atenciones mayo
Reporte atenciones Junio</t>
    </r>
  </si>
  <si>
    <t>Asegurar que los casos en los cuales la SDMujer asume la representación judicial de las mujeres, son analizados y cumplen con los criterios establecidos normativamente</t>
  </si>
  <si>
    <t>Casos de representación asignados en comité</t>
  </si>
  <si>
    <t>Analizar los casos que se escalonan al Comité de Enlaces para decidir si se asume la representación jurídica</t>
  </si>
  <si>
    <t xml:space="preserve">
Nidia Olaya
Laura Diaz</t>
  </si>
  <si>
    <t>Casos analizados en comité de enlaces para representación jurídica</t>
  </si>
  <si>
    <t xml:space="preserve">(Número de casos analizados /Número de casos escalonados)*100 </t>
  </si>
  <si>
    <t>Casos analizados</t>
  </si>
  <si>
    <t>Reporte de Comité de enlaces SIMISIONAL</t>
  </si>
  <si>
    <r>
      <t xml:space="preserve">De acuerdo con el reporte del SIMISIONAL, en el trimestre se analizaron el 100% de los casos escalonados por las abogadas.
De los 166 casos analizados, se asignó abogada para representación en 161 casos.
Comites oridinarios realizados: 5 en abril, 4 en mayo, 4 en junio, para un total de 13 Comités Ordinarios 
Comites virtuales: 7 en abril, 14 en mayo, 7 en junio, para un total de 28 Comites virtuales. 
</t>
    </r>
    <r>
      <rPr>
        <b/>
        <sz val="10"/>
        <rFont val="Times New Roman"/>
        <family val="1"/>
      </rPr>
      <t>Soportes</t>
    </r>
    <r>
      <rPr>
        <sz val="10"/>
        <rFont val="Times New Roman"/>
        <family val="1"/>
      </rPr>
      <t xml:space="preserve">
Actas de comites
Reporte modulo simisional</t>
    </r>
  </si>
  <si>
    <t>Participar en espacios de articulación intrainstitucinal  e interinstitucional, en el marco de Justicia de Género.</t>
  </si>
  <si>
    <t>Participación en espacios de articulación intrainstitucional e  interinstitucional</t>
  </si>
  <si>
    <t>Participar en espacios de articulación(comité de justicia de género, reuniones con Fiscalia, Sec de Seguridad, Uni. Nacional y otros) desarrollados</t>
  </si>
  <si>
    <t>Lisa Gómez
Nidia Olaya</t>
  </si>
  <si>
    <t>Comité de espacios de articulación con participación de la SDMJ en marco de la EJG</t>
  </si>
  <si>
    <t xml:space="preserve">(Número de comites de espacios de articulación en los que se participa /Número de comites de espacios de articulación programados)*100
</t>
  </si>
  <si>
    <t xml:space="preserve">Cómites de articulación. </t>
  </si>
  <si>
    <t>Actas de comité</t>
  </si>
  <si>
    <r>
      <t xml:space="preserve">Durante el periodo no se programaron Comites de justicia de género
</t>
    </r>
    <r>
      <rPr>
        <b/>
        <sz val="10"/>
        <rFont val="Times New Roman"/>
        <family val="1"/>
      </rPr>
      <t>Soporte:</t>
    </r>
    <r>
      <rPr>
        <sz val="10"/>
        <rFont val="Times New Roman"/>
        <family val="1"/>
      </rPr>
      <t xml:space="preserve">
N/A</t>
    </r>
  </si>
  <si>
    <t>Divulgar logros de la Estrategia Justicia de Género- SDMujer</t>
  </si>
  <si>
    <t>Boletines divulagados</t>
  </si>
  <si>
    <t>Elaborar y divulgar boletines de logros de la Estrategia Justicia de Género- SDMujer</t>
  </si>
  <si>
    <t>Nidia Olaya
Laura Diaz</t>
  </si>
  <si>
    <t>Boletines de información con la EJG elaborados y divulagados</t>
  </si>
  <si>
    <t>(No. de boletines elaborados y divulgados/Número de boletines programados)*100</t>
  </si>
  <si>
    <t>Boletines</t>
  </si>
  <si>
    <t>Publicación Pagina Web</t>
  </si>
  <si>
    <r>
      <t xml:space="preserve">1.Se divulgó la primera boletina a los enlaces del nivel central del equipo de la SFCYO; 
2. Se definió el tema de la segunda boletina, la cual esta enfocada en una sentencia emblematica, para divulgar al equipo de abogadas.
3. Se cuenta con borrador de botelina de Sentencia emblematica
</t>
    </r>
    <r>
      <rPr>
        <b/>
        <sz val="10"/>
        <rFont val="Times New Roman"/>
        <family val="1"/>
      </rPr>
      <t>Soporte:</t>
    </r>
    <r>
      <rPr>
        <sz val="10"/>
        <rFont val="Times New Roman"/>
        <family val="1"/>
      </rPr>
      <t xml:space="preserve">
Correo electrónico de divulgación
Documento primera boletina</t>
    </r>
  </si>
  <si>
    <t>Para la elaboración de la boletina se requiere de la participación de diferentes profesionales de la Subsecretaria, de acuerdo con el tema a tratar y sus conocimientos técnicos, lo que pudo generar confusión entre la responsabiliadd de cada participante</t>
  </si>
  <si>
    <t>Se estableció como alternativa de divulgación para dar mayor cubrimieto, realizarlas en los espacios de "charlas virruales de difusion de derechos", que se realizan con la participación de las abogadas de las diferentes depedendencias en el marco de la EJG</t>
  </si>
  <si>
    <t xml:space="preserve">Realizar sensibilizaciones en género, justicia y derecho en los espacios concertados. </t>
  </si>
  <si>
    <t xml:space="preserve">Sensibilizaciones realizadas en género, justicia y derecho en los espacios concertados. </t>
  </si>
  <si>
    <t xml:space="preserve">Preparar y desarrollar sensibilizaciones en temas de género, justicia y derecho  en los escenarios concertados  </t>
  </si>
  <si>
    <t>Ruth Lora</t>
  </si>
  <si>
    <t>Sensibilizaciones de género, justicia y derecho elaboradas</t>
  </si>
  <si>
    <t xml:space="preserve">(Número de sensibilizaciones realizadas / Número de sensibilizaciones programadas) * 100
</t>
  </si>
  <si>
    <t>Sensibilizaciones</t>
  </si>
  <si>
    <t>Agenda sensibilizaciones
Lista de asistencia</t>
  </si>
  <si>
    <r>
      <t xml:space="preserve">En el segundo trimestre se realizarón los siguientes talleres virtuales:
23 de Abril con 34 participantes
15 de Mayo con 46 participantes
21 de  Mayo con 56 participantes
18 de Junio con 36 participantes 
Los talleres son del tema de acoso laboral y sexual con el Servicio Civil para a funcionarias y funcionarios del Distrito
</t>
    </r>
    <r>
      <rPr>
        <b/>
        <sz val="10"/>
        <rFont val="Times New Roman"/>
        <family val="1"/>
      </rPr>
      <t>Soporte:</t>
    </r>
    <r>
      <rPr>
        <sz val="10"/>
        <rFont val="Times New Roman"/>
        <family val="1"/>
      </rPr>
      <t xml:space="preserve">
Listas de asistencia Taller de acoso laboral
</t>
    </r>
  </si>
  <si>
    <t xml:space="preserve">Validar y remitir insumos para la modificación de la Resolución 428 de 2017, </t>
  </si>
  <si>
    <t xml:space="preserve">Resolución que modifica la Resolución 428 de 2017 </t>
  </si>
  <si>
    <t>Convocar mesas de trabajo para validar lineamientos y contenido de la propuesta de modificación de la Resolución 428 de 2017</t>
  </si>
  <si>
    <t>Comité de enlaces</t>
  </si>
  <si>
    <t>Proyecto de resolución 428 de 2017 modificada</t>
  </si>
  <si>
    <t>100% de la formulación del proyecto de resolución 428 de 2017 modificado para validación.</t>
  </si>
  <si>
    <t xml:space="preserve">Insumos </t>
  </si>
  <si>
    <t>Proyecto de resolución 428 de 2017</t>
  </si>
  <si>
    <t xml:space="preserve">Se realizó revisión al proyecto de acto administrativo por el cual se modifica la Resolución 428 de 2017 y se hace propuesta de articulado respecto a la operatividad del Comité de Enlaces. Este documento con observaciones se remitió a la Subsecretaría
</t>
  </si>
  <si>
    <t>Cambios internos en el equipo que afectaron la continidad en el ejercicio y de alguna manera reprocesos; Se continuo con la identificación de nuevas necesidades de ajuste en el articulado de la resolución.</t>
  </si>
  <si>
    <t>Realizar un plan de trabajo concertado con Oficina Asesora Juridica para concretar la actualizacion de la resolución.</t>
  </si>
  <si>
    <t>Sandra Liliana Calderón Castellanos</t>
  </si>
  <si>
    <t>Lisa Cristina Gómez Camargo</t>
  </si>
  <si>
    <t>Secretaría Distrital de la Mujer</t>
  </si>
  <si>
    <t>Direccionamiento Estratégico</t>
  </si>
  <si>
    <t>Versión: 04</t>
  </si>
  <si>
    <t>Formulación y Seguimiento Planes Operativos Por Proceso</t>
  </si>
  <si>
    <t>Fecha de Emisión: 6 de junio de 2017</t>
  </si>
  <si>
    <t>Gestión de Talento Humano</t>
  </si>
  <si>
    <t>Dirección de Talento Humano</t>
  </si>
  <si>
    <t>Subsecretaría de Gestión Corporativa</t>
  </si>
  <si>
    <t>Abril - Junio de 2020</t>
  </si>
  <si>
    <t xml:space="preserve"> Fomentar el desarrollo de las (os) servidoras (es) públicas (os) de la Entidad, que les permita apoyar la gestión de los procesos en los cuales poseen injerencia, tramitando las situaciones administrativas generadas, promoviendo permanentemente la seguridad e integridad de las (os) servidoras (es) al interior de la Secretaria Distrital de la Mujer en el desarrollo de sus funciones, generando espacios para el desarrollo de competencias laborales y un adecuado clima organizacional aunando al bienestar de las (os) servidoras (es).</t>
  </si>
  <si>
    <t xml:space="preserve">Fortalecimiento de procesos mediante la apropiación y articulación de actividades y herramientas técnicas para una gestión eficiente, colaborativa y transparente, que permitan la ejecución y evaluación de la misión institucional. </t>
  </si>
  <si>
    <t>Desarrollar el Plan de Bienestar Social, estímulos e incentivos para
motivar el desempeño y el compromiso de las servidoras y servidores, y contribuir al mejoramiento del clima
laboral en la Entidad.</t>
  </si>
  <si>
    <t xml:space="preserve">Propiciar  un clima laboral que  permita el mejoramiento de  calidad de vida de las servidoras y servidores y sus familias </t>
  </si>
  <si>
    <t>Formular y adoptar el plan de Bienestar Social e Incentivos de la Entidad a partir de diagnóstico obtenido de encuestas aplicadas a los servidores y servidoras de la Secretaría Distrital de la Mujer.</t>
  </si>
  <si>
    <t>Plan de Bienestar e Incentivos Institucionales</t>
  </si>
  <si>
    <t xml:space="preserve">
Porcentaje de avance en la construcción del documento del Plan de Bienestar Social e Incentivos </t>
  </si>
  <si>
    <t xml:space="preserve">
(No. De acciones efectuadas /No. De acciones requeridas)*100</t>
  </si>
  <si>
    <t>Documento Plan de Bienestar Social e Incentivos, formulado y adoptado.</t>
  </si>
  <si>
    <t xml:space="preserve">Resolución que adopta el Plan de Bienestar Social e Incentivos </t>
  </si>
  <si>
    <r>
      <rPr>
        <b/>
        <sz val="10"/>
        <color rgb="FF000000"/>
        <rFont val="Times New Roman"/>
        <family val="1"/>
      </rPr>
      <t>SEGUNDO TRIMESTRE:</t>
    </r>
    <r>
      <rPr>
        <sz val="10"/>
        <color rgb="FF000000"/>
        <rFont val="Times New Roman"/>
        <family val="1"/>
      </rPr>
      <t xml:space="preserve"> En el primer trimestre se llevó a cabo el cumplimiento de esta actividad.</t>
    </r>
  </si>
  <si>
    <t>Ejecución de por lo menos el 90% de las actividades previstas en el Plan de Bienestar Social, estimulos e incentivos</t>
  </si>
  <si>
    <t>Porcentaje de ejecución de las actividades previstas  en el Plan de Bienestar Social, estimulos e incentivos</t>
  </si>
  <si>
    <t>(Número  de actividades del Plan de Bienestar ejecutadas / Número de actividades del Plan de Bienestar programadas)*100</t>
  </si>
  <si>
    <t>Actividades definidas en el Plan de Bienestar e Incentivos, ejecutadas.</t>
  </si>
  <si>
    <t>Actas,  registros de:  asistencia, de cumplimiento, fotograficos, videos, comunicaciones internas y externas, de las actividades desarrolladas</t>
  </si>
  <si>
    <r>
      <rPr>
        <b/>
        <sz val="10"/>
        <color rgb="FF000000"/>
        <rFont val="Times New Roman"/>
        <family val="1"/>
      </rPr>
      <t xml:space="preserve">
SEGUNDO TRIMESTRE: </t>
    </r>
    <r>
      <rPr>
        <sz val="10"/>
        <color rgb="FF000000"/>
        <rFont val="Times New Roman"/>
        <family val="1"/>
      </rPr>
      <t xml:space="preserve">La Dirección de Talento Humano de conformidad con las actividades programas en el Plan de Bienestar Social, Estímulos e Incentivos, realizó las siguientes actividades en el segundo trimestre, así: 
1. Celebración día de la secretaria.
2. Programa de preprensionados - asesoría personalizada con los AFP: se dio inicio con dos jornadas de asesoría con las AFP Porvenir y Colpensiones, realizadas el 11 y 26 de junio de 2020. 
3. Socialización -servicios de nuestra caja de compensación en dos sentidos: tiempos de bienestar para las servidoras y sus familias y sobre los servicios que tienen las afiliadas frente a la utilización de los subsidios y los establecimientos en donde pueden hacer efectivos los mismos.
4. Café con la Subsecretaria: se inició esta estrategia de mejoramiento del clima organizacional con la reunión de la Subsecretaria de Gestión Corporativa con todo su equipo de colaboradoras y colaboradores de las direcciones de Contratación, Talento Humano y Gestión Administrativa y Financiera, llevada a cabo el 3 de junio de 2020.
5. Autocuidado: Se enviaron las tarjetas personalizadas de cumpleaños para las servidoras, servidores públicos y contratistas de la entidad, y se han gestionado los permisos solicitados con esta consideración. 
6. Expresión Emotiva: Se envió tarjeta personalizada del día del padre y tarjeta para el día de la madre 
7. Horario Flexible: siguen en pie los horarios flexibles iniciados en el periodo del año.
8. Teletrabajo: El 100% de  las servidoras y servidores públicos de la entidad, al igual que los colaboradores de la entidad, se encuentra realizando actividades mediante la modalidad de Trabajo en Casa, el cual ha sido apoyado desde la Dirección de Talento Humano con información que les facilite el bienestar en esta nueva modalidad.
9. Interiorización de Valores:   Se elaboró la campaña de interiorización que iniciará su socialización desde el mes de julio.
10 Celebración día de Profesionales: se envió correo de felicitación por el día del abogado a todas y todos los abogados de la entidad, el 22 de junio. 
11: Semana de la Salud: se realizó la semana de la salud con los temas de tips de alimentación, autocuidado emocional, primeros auxilios psicológicos, uso de elementos de protección personal, taller de higiene postural, los días 24,25 y 26 de junio.
</t>
    </r>
    <r>
      <rPr>
        <sz val="10"/>
        <rFont val="Times New Roman"/>
        <family val="1"/>
      </rPr>
      <t xml:space="preserve">
</t>
    </r>
    <r>
      <rPr>
        <sz val="10"/>
        <color rgb="FF000000"/>
        <rFont val="Times New Roman"/>
        <family val="1"/>
      </rPr>
      <t xml:space="preserve">
</t>
    </r>
  </si>
  <si>
    <t xml:space="preserve">Teniendo en cuenta la crisis por la que está pasando el país, así como la legalización del contrato con la caja de compensación. Las actividades de desvinculación asistida,  gimnasia laboral y las actividades culturales se  iniciarán en el mes de agosto.
Las actividades de utilización de la sala amiga se iniciaran en el momento de volver al trabajo presencial.
</t>
  </si>
  <si>
    <t>Se elaborá un cronograma de actividades  en el marco de la ejecución del contrato  suscrito para la ejecución del plan.</t>
  </si>
  <si>
    <t>Realizar evaluación al Plan de Bienestar Social.</t>
  </si>
  <si>
    <t>Porcentaje de avance en el informe del Plan de Bienestar Social</t>
  </si>
  <si>
    <t>(No. De acciones efectuadas /No. De acciones requeridas)*100</t>
  </si>
  <si>
    <t>Informe de resultados de la ejecución del Plan de Bienestar.</t>
  </si>
  <si>
    <r>
      <rPr>
        <b/>
        <sz val="10"/>
        <color theme="1"/>
        <rFont val="Times New Roman"/>
        <family val="1"/>
      </rPr>
      <t>SEGUNDO TRIMESTRE:</t>
    </r>
    <r>
      <rPr>
        <b/>
        <sz val="10"/>
        <color rgb="FF000000"/>
        <rFont val="Times New Roman"/>
        <family val="1"/>
      </rPr>
      <t xml:space="preserve"> </t>
    </r>
    <r>
      <rPr>
        <sz val="10"/>
        <color rgb="FF000000"/>
        <rFont val="Times New Roman"/>
        <family val="1"/>
      </rPr>
      <t>Esta actividad esta programada para el último trimestre.</t>
    </r>
  </si>
  <si>
    <t xml:space="preserve">Desarrollar el Sistema de Gestión de la Seguridad y Salud en el Trabajo,  de acuerdo con el Decreto Nacional 1072 de 2015. </t>
  </si>
  <si>
    <t>Garantizar condiciones de trabajo seguras y saludables en el desarrollo de las diferentes actividades de la SECRETARÍA DISTRITAL DE LA MUJER, a través de la promoción de la salud y de la identificación, evaluación y control de los riesgos ocupacionales, con el fin de evitar la presentación de accidentes de trabajo y de enfermedades laborales y otras situaciones que afecten la calidad de vida de los trabajadores.</t>
  </si>
  <si>
    <t xml:space="preserve"> Formulación del plan anual de trabajo (cronograma) de Seguridad y Salud en el Trabajo de acuerdo con el Decreto 1072 de 2015.</t>
  </si>
  <si>
    <t>Plan de Trabajo Anual en Seguridad y Salud en el Trabajo</t>
  </si>
  <si>
    <t>Porcentaje de avance en la construcción del documento del Plan anual de Trabajo (cronograma) de Seguridad y Salud en el Trabajo, formulado.</t>
  </si>
  <si>
    <t>Efectividad</t>
  </si>
  <si>
    <t>Plan de Trabajo de Seguridad y Salud en el Trabajo.</t>
  </si>
  <si>
    <t>Plan anual  de Trabajo (cronograma) de Seguridad y Salud en el Trabajo.</t>
  </si>
  <si>
    <t>Ejecución por lo menos  del 90% de las actividades del Plan Anual de Trabajo de Seguridad y Salud en el Trabajo de la Secretaría Distrital Mujer, vigencia 2020.</t>
  </si>
  <si>
    <t>Porcentaje de actividades descritas en el  Plan Anual de Trabajo de Seguridad y Salud en el Trabajo, ejecutadas.</t>
  </si>
  <si>
    <t>(Número de actividades del Plan de Seguridad y Salud en el Trabajo ejecutadas / Número de actividades del Plan de Seguridad y Salud en el Trabajo programadas)*100</t>
  </si>
  <si>
    <t>Actividades descritas en el plan anual de trabajo, ejecutadas.</t>
  </si>
  <si>
    <t>Plan anual de Trabajo
Actas o registros de asistencia, o registros fotográficos o videos, o documentos o correos de las actividades desarrolladas.</t>
  </si>
  <si>
    <t>15.5%</t>
  </si>
  <si>
    <t>33.5%</t>
  </si>
  <si>
    <r>
      <t xml:space="preserve">
</t>
    </r>
    <r>
      <rPr>
        <b/>
        <sz val="10"/>
        <color rgb="FF000000"/>
        <rFont val="Times New Roman"/>
        <family val="1"/>
      </rPr>
      <t>SEGUNDO TRIMESTRE:</t>
    </r>
    <r>
      <rPr>
        <sz val="10"/>
        <color rgb="FF000000"/>
        <rFont val="Times New Roman"/>
        <family val="1"/>
      </rPr>
      <t xml:space="preserve"> Las actividades desarrolladas durante el segundo trimestre son:
1. Se realizaron las afiliaciones a la ARL de las personas que se vincularon nuevas a la entidad, tanto de planta como de contrato, aproximadamente 69 afiliaciones.
2. Se socializó la Política, objetivos y documentación del SGSST a servidoras, servidores y contratistas de la entidad, en los espacios de inducción.
3. Se realizó la actualización de los procedimientos que conforman el SGSST de acuerdo con la Resolución 0312 de 2019, como son reporte e investigación de incidentes y accidentes de trabajo, e identificación de peligros, evaluación y control de riesgos laborales.
4. Se realizaron las sesiones del comité Paritario de Seguridad y Salud en el Trabajo, el 29 de Abril, 28 de Mayo y 23 de Junio.
5. Se realizó inspecciones a los puestos de trabajo y en general de las instalaciones de las diferentes sedes, en coordinación con la Dirección de Gestión Administrativa y Financiera, con el fin de realizar ajustes de distanciamiento según el protocolo definido por la entidad y la normativa vigente, en el  marco del  Covid-19.
6. Se realizaron las evaluaciones médicas ocupacionales de acuerdo con las necesidades, 8 ingresos y 6 egresos.
7. Se realizó seguimiento de las recomendaciones y condiciones de salud de servidoras y servidores de la entidad, específicamente a Nelly Katherin  Martínez, Bibiana Espinosa, Bertha Liliana Martínez, Karen Franco, Marisol Calixto, Sandra Gambasica, Lisdey Valerien Salazar, Nidia Roció Robayo y Johana Catalina Rodríguez.
 8. Se desarrollaron actividades del Programa de Vigilancia Epidemiológica para la Prevención de Desordenes Musculo esqueléticos, a través de la socialización por medio de la boletina y de correos institucionales, información relacionada con pausas activas, higiene postural; Servidoras y servidores han asistido a las acciones pedagógicas virtuales de la ARL, relacionadas con el tema, en el marco del trabajo en casa.
9. Durante la semana de la salud, en una de las actividades desarrolladas se hizo ejercicios de pausas activas.
10. Durante la semana de la salud se desarrollaron actividades del Programa de Vigilancia Epidemiológica para la Prevención del Riesgo Cardiovascular como: estilo de vida saludable: nutrición, actividad física, jornadas de Autocuidado. De otro lado, servidoras y servidores han asistido a las acciones pedagógicas virtuales de la ARL, relacionadas con el tema, en el marco del trabajo en casa. Así mismo, a través de los medios internos de comunicaciones se ha dado a conocer información sobre el tema, en el marco de trabajo en casa y de la contingencia por el Covid-19.
11. Se han desarrollado actividades del Programa de Prevención del Riesgo Psicosocial para las servidoras de las CIOM, y contratistas de Casa de Todas, abogadas de litigio, Duplas y Línea Púrpura, a través de la realización de talleres de riesgo psicosocial, a los cuales asistieron 40 personas. De otro lado, servidoras y servidores han asistido a las acciones pedagógicas virtuales de la ARL, relacionadas con el tema, en el marco del trabajo en casa. 
12. Se han registrado todos los ausentismos que se han presenten en la entidad durante el trimestre.
13. Se genera el reporte de los ausentismos presentados en el trimestre.
14. Se ha realizado la inducción en Seguridad y Salud en el Trabajo a servidoras, servidores y contratistas de la entidad; el número de personas que asistió fue de 86. 18 de mayo y 11, 17 y 19 de junio.
15. A través de información socializada en la boletina se ha informado sobre la prevención de caídas a nivel y desnivel a en el marco del trabajo en casa.
16. Se invitó a los integrantes de la Brigada de Emergencia a la capacitación del primer respondiente. 5 personas lo realizaron; así mismo, asistieron a capacitaciones de prevención de emergencias en el hogar, orientado por la ARL Positiva. 
17. Se diseñó y socializó el protocolo general de retorno seguro al trabajo por el Covid-19
18. Asistencia de servidoras y servidores públicos a capacitaciones virtuales dadas por la ARL en temas como: Bioseguridad, autoevaluación de síntomas del Covid, gestión integral del riesgo, retornos seguros al trabajo, primeros auxilios, teletrabajo, entre  otros. Los asistentes aproximados por mes son: Abril 21 personas; mayo 17 personas; junio 15 personas.
19. Se realizó la semana de la salud, durante los días 24, 25 y 26, en la que se llevaron a cabo las siguientes actividades:
* Tips de alimentación sana, asistentes 43 personas
* Autocuidado emocional: 43 personas
* Primeros auxilios psicológicos: 46 personas
* Uso de elementos de protección personal: 47 personas
* Taller de Higiene postural: 38 personas
20. Se realizó la entrega de elementos de protección personal a las servidoras y contratistas que lo requieren de acuerdo con la exposición al riesgo laboral.
21. Se inició el proceso de elección de las representantes a los comités de Convivencia Laboral y Seguridad y Salud en el Trabajo.
22. Se aplicó y analizó la encuesta de condiciones de salud, y se han realizado reuniones con diferentes equipos de trabajo para retroalimentar los resultados. 
23. Se han realizado seguimiento a los casos confirmados y sospechosos por Covid-19
24. Se ha adelantado el proceso contractual para la compra de elementos de bioseguridad.
</t>
    </r>
  </si>
  <si>
    <t xml:space="preserve">Teniendo en cuenta la crisis por la que está pasando el país, y dado que algunas actividades programas requieren de estar en la sede de la entidad no se llevaron a cabo. De igual manera, con toda la contingencia que estamos viviendo se priorizaron otras actividades que no se habían programado en su momento. Algunas de las actividades relacionadas a continuación se llevarán a cabo en el tercer trimestre, vale la pena aclarar que dependemos de las medidas que tomé el gobierno nacional y distrital en cuanto al regreso a las labores en las sedes y así continuar con el cumplimiento del  100% de lo programado.
* Medición ambiental de ruido en la sede central de la entidad.
* Desarrollar actividades de promoción y prevención de la salud visual y auditiva.
* Realizar capacitación a los conductores de la entidad en temas de seguridad vial, comportamiento seguro en las vías.
* Realizar capacitaciones en Prevención del Riesgo Público a servidoras, servidores y contratistas de la entidad. 
* Capacitaciones al Copasst en temas de investigación de accidentes e inspecciones.
</t>
  </si>
  <si>
    <t xml:space="preserve">* Una vez se retorne a la sedes se coordinará la medición de ruido con la ARL.
* Se programaran en el siguiente trimestre las actividades de prevención auditiva y visual; capacitación en riesgo público
* Las capacitaciones a los comités se darán una vez se instalen los nuevos integrantes
* Las capacitaciones a los conductores, se volverán a invitar ya que no asistieron en el segundo  trimestre.
</t>
  </si>
  <si>
    <t xml:space="preserve"> Desarrollar un Plan Institucional de Formación y Capacitación, para contribuir al desarrollo de competencias de las y los servidores públicos de la Secretaría Distrital de la Mujer </t>
  </si>
  <si>
    <t>Fortalecer las capacidades y conocimientos de las servidoras y servidores públicos de la Secretaría Distrital de la Mujer  que contribuyan al mejoramiento de las competencias individuales y grupales.</t>
  </si>
  <si>
    <t>Formular y adoptar el Plan Institucional de Formación y Capacitación a partir de  dagnóstico de necesidades obtenido de encuestas aplicadas a las/os servidoras/es de la Secretaría Distrital de la Mujer.</t>
  </si>
  <si>
    <t>Plan Institucional de Formación y Capacitación</t>
  </si>
  <si>
    <t xml:space="preserve">Porcentaje de avance en la construcción del documento del Plan Institucional de Formación y Capacitación, formulado y adoptado.
</t>
  </si>
  <si>
    <t>Documento Plan Institucional de Formación y Capacitación, formulado y adoptado.</t>
  </si>
  <si>
    <t>Resolución que adopta el Plan Institucional de Formación y Capacitación</t>
  </si>
  <si>
    <r>
      <rPr>
        <b/>
        <sz val="10"/>
        <color theme="1"/>
        <rFont val="Times New Roman"/>
        <family val="1"/>
      </rPr>
      <t>SEGUNDO TRIMESTRE:</t>
    </r>
    <r>
      <rPr>
        <sz val="10"/>
        <color rgb="FF000000"/>
        <rFont val="Times New Roman"/>
        <family val="1"/>
      </rPr>
      <t xml:space="preserve"> En el primer trimestre se llevó a cabo el cumplimiento de esta actividad.</t>
    </r>
  </si>
  <si>
    <t>Ejecutar por lo menos el 90% de  las actividades previstas en el Plan Institucional de Formación y Capacitación..</t>
  </si>
  <si>
    <t xml:space="preserve">Porcentaje de ejecución de las actividades previstas   en el Plan Institucional de Capacitación </t>
  </si>
  <si>
    <t>(No. de actividades de capacitación realizadas / No. actividades de capacitación programadas)*100</t>
  </si>
  <si>
    <t>Actividades definidas en el cronograma del Plan de Formación y Capacitación, ejecutadas.</t>
  </si>
  <si>
    <t>Registros de asistencia a las actividades de capacitación, Actas,  registros de:  asistencia, de cumplimiento, fotograficos, videos, comunicaciones internas y externas, de las actividades desarrolladas</t>
  </si>
  <si>
    <r>
      <rPr>
        <b/>
        <sz val="10"/>
        <color rgb="FF000000"/>
        <rFont val="Times New Roman"/>
        <family val="1"/>
      </rPr>
      <t>SEGUNDO TRIMESTRE:</t>
    </r>
    <r>
      <rPr>
        <sz val="10"/>
        <color rgb="FF000000"/>
        <rFont val="Times New Roman"/>
        <family val="1"/>
      </rPr>
      <t xml:space="preserve"> La Dirección de Talento Humano de conformidad con las actividades programas en el Plan de Capacitación, realizó las siguientes actividades en el segundo trimestre, así: 
1. Contratación Estatal: se realizó una jornada interna el día 30 de junio 
2. Gestión Documental: las servidoras con cargo de auxiliar administrativo asistieron al Curso virtual Fundamentos básicos de Gestión Documental, orientado por el Archivo General de la Nación, curso que se realizó del 27 de abril al 6 de mayo de 2020.
3. MIPG: asistencia de servidora al curso del DASCD
4. Situaciones Administrativas: asistencia de la servidora de planta responsable de las situaciones administrativas en la entidad.
5. Yo sé de Género: En el marco de la reinducción en este trimestre han realizado el curso 116 personas 
6. Inducción: se ha realizado inducción a las 4 servidoras que han ingresado en este trimestre.
Adicionalmente se realizaron los siguientes temas que se tenían programados para el 3 trimestre del año:
1. Temas Contables: diplomado NORMAS INTERNACIONALES DE CONTABILIDAD, para 4 servidoras de la entidad, realizado desde 24 de abril al 6 de julio de 2020.
2. Atención a la Ciudadanía: Asistencia a Seminario de Atención al Ciudadano de 2 servidoras de la entidad, realizado los días 29 de mayo y 5 de junio de 2020.
3. Código Disciplinario Único (sanciones – faltas): específicamente con la  responsabilidad sobre los derechos de petición, realizada el 30 de junio de 2020.
</t>
    </r>
  </si>
  <si>
    <t xml:space="preserve">Teniendo en cuenta la crisis por la que está pasando el país y teniendo en cuenta que en el segundo trimestre no se suscribió el contrato con la Universidad Nacional, algunas actividades no se llevaron a cabo, actividades que están sujetas al contrato que se suscribirá.
</t>
  </si>
  <si>
    <t>Suscribir el contrato para la ejecucion del plan.</t>
  </si>
  <si>
    <t>Realizar evaluación al Plan Institucional de Formación y Capacitación.</t>
  </si>
  <si>
    <t>Plan Institucional de Formación y  Capacitación</t>
  </si>
  <si>
    <t>Porcentaje de avance del Informe de resultados de la ejecución del Plan de Formación y Capacitación.</t>
  </si>
  <si>
    <t>Informe de resultados de la ejecución del Plan de Formación y Capacitación.</t>
  </si>
  <si>
    <r>
      <rPr>
        <b/>
        <sz val="10"/>
        <color rgb="FF000000"/>
        <rFont val="Times New Roman"/>
        <family val="1"/>
      </rPr>
      <t xml:space="preserve">SEGUNDO TRIMESTRE: </t>
    </r>
    <r>
      <rPr>
        <sz val="10"/>
        <color rgb="FF000000"/>
        <rFont val="Times New Roman"/>
        <family val="1"/>
      </rPr>
      <t>Esta actividad esta programada para el último trimestre.</t>
    </r>
  </si>
  <si>
    <t>Formular el Plan estrategico de Talento Humano 2020</t>
  </si>
  <si>
    <t>Plan Estrategico de Talento Humano</t>
  </si>
  <si>
    <t>Formular el documento del Plan Estrategico de Talento Humano para la vigencia 2020</t>
  </si>
  <si>
    <t>Porcentaje de avance del documento Plan Estrategico de Talento Humano</t>
  </si>
  <si>
    <t>Documento Plan Estrategico de Talento Humano aprobado</t>
  </si>
  <si>
    <t xml:space="preserve">Resolución que adopta el Plan Estratégico de Talento Humano </t>
  </si>
  <si>
    <r>
      <rPr>
        <b/>
        <sz val="10"/>
        <color rgb="FF000000"/>
        <rFont val="Times New Roman"/>
        <family val="1"/>
      </rPr>
      <t>SEGUNDO TRIMESTRE:</t>
    </r>
    <r>
      <rPr>
        <sz val="10"/>
        <color rgb="FF000000"/>
        <rFont val="Times New Roman"/>
        <family val="1"/>
      </rPr>
      <t xml:space="preserve"> En el primer trimestre se llevó a cabo el cumplimiento de esta actividad.
</t>
    </r>
  </si>
  <si>
    <t xml:space="preserve">gestionar las acciones requeridas para dar cumplimiento a los resultados del concurso de meritos adelantado por la Comision Nacional del Servicio Civil para vincular segun la lista de elegibles remitida por dicha entidad </t>
  </si>
  <si>
    <t xml:space="preserve">avance requeridas por la comision nacional de servicio civil para adelantar el concurso de meritos </t>
  </si>
  <si>
    <t>Adelantar  las acciones requeridas para efectuar la vinculación de personal con ocasión del envio de listas de elegibles de la Comisiòn Nacional del Servicio civil, como resultado del concurso de méritos convocado.</t>
  </si>
  <si>
    <t>Plan de Previsión de Recursos Humanos</t>
  </si>
  <si>
    <t>Porcentaje de avance de actividades por vinculación a partir de las listas de elegibles remitidas por la CNSC</t>
  </si>
  <si>
    <t>Documento del Plan de vinculación de personal en la vigencia</t>
  </si>
  <si>
    <t>Informe de actividades por vinculación realizada</t>
  </si>
  <si>
    <r>
      <rPr>
        <b/>
        <sz val="10"/>
        <color rgb="FF000000"/>
        <rFont val="Times New Roman"/>
        <family val="1"/>
      </rPr>
      <t xml:space="preserve">SEGUNDO TRIMESTRE: </t>
    </r>
    <r>
      <rPr>
        <sz val="10"/>
        <color rgb="FF000000"/>
        <rFont val="Times New Roman"/>
        <family val="1"/>
      </rPr>
      <t>Esta actividad esta programada para el tercer trimestre.</t>
    </r>
  </si>
  <si>
    <t xml:space="preserve">                                              Adriana Estupiñan Jaramillo</t>
  </si>
  <si>
    <t>Equipo de Trabajo dela Dirección Talento Humano</t>
  </si>
  <si>
    <t xml:space="preserve">          Directora de Talento Humano</t>
  </si>
  <si>
    <t>Jefa Oficina Asesora de Planeación</t>
  </si>
  <si>
    <t xml:space="preserve"> </t>
  </si>
  <si>
    <t>Secretaría Distrtial de la Mujer</t>
  </si>
  <si>
    <t>Direcccionamiento Estratégico</t>
  </si>
  <si>
    <t>Formulación y Seguimiento Planes Operativos por Proceso</t>
  </si>
  <si>
    <t>GESTIÓN ADMINISTRATIVA</t>
  </si>
  <si>
    <t>DIRECCIÓN DE GESTIÓN ADMINISTRATIVA Y FINANCIERA</t>
  </si>
  <si>
    <t>Todas las dependencias dela Secretaría Distrital de la Mujer</t>
  </si>
  <si>
    <t>Definir políticas y directrices que  permitan administrar, custodiar y conservar el patrimonio documental y los bienes , con el fin de disponer oportuna y adecuadamente la información y los recursos físicos de la Entidad.</t>
  </si>
  <si>
    <t xml:space="preserve">Implementación del Programa de Gestion Documental -PGD </t>
  </si>
  <si>
    <t>Implementación del SIGA en el 15% a 31 de Mayo de 2020 con el fin de cumplir la meta de Implementación del SIGA en un 80% para el cuatrienio 2016 - 2019</t>
  </si>
  <si>
    <r>
      <rPr>
        <b/>
        <sz val="10"/>
        <rFont val="Times New Roman"/>
        <family val="1"/>
      </rPr>
      <t>1</t>
    </r>
    <r>
      <rPr>
        <sz val="10"/>
        <rFont val="Times New Roman"/>
        <family val="1"/>
      </rPr>
      <t>. Intervención archivística de los archivos de gestión de la Secretaría.</t>
    </r>
  </si>
  <si>
    <t>Conformar el equipo de trabajo de auxiliares y técnicos para la intervención archivística</t>
  </si>
  <si>
    <t>Directora de Gestión Administrativa y Financiera
y Profesional  especializado responsable de gestión documental</t>
  </si>
  <si>
    <t>Cumplimiento de cronograma de intervención</t>
  </si>
  <si>
    <t>(No. Número de actividades de intervención programadas / No. Número de actividades de intervención ejecutadas) * 100</t>
  </si>
  <si>
    <t>Actividades de intervención ejecutadas</t>
  </si>
  <si>
    <t>FUID</t>
  </si>
  <si>
    <t>Conformar el equipo de trabajo de auxiliares y técnicos para la intervención archivística, elaborar el Plan de trabajo para el desarrollo de actividades del proyecto y reportar los avances de intervención archivística mensual</t>
  </si>
  <si>
    <t>Dirección de Gestión Administrativa y Financiera</t>
  </si>
  <si>
    <t>Plan Institucional de Archivos - PINAR
Plan Anticorrupción y Atención a la Ciudadanía</t>
  </si>
  <si>
    <t>Actividades para la Intervención archIvistica</t>
  </si>
  <si>
    <t>(No. de metros lineales intevenidos/
No. de metros lineales existentes)*100</t>
  </si>
  <si>
    <t>Metro lineal intervenido</t>
  </si>
  <si>
    <t>Plan de Trabajo/ Inventarios documentales, hojas de control diligenciados y registros fotográficos</t>
  </si>
  <si>
    <r>
      <rPr>
        <b/>
        <sz val="10"/>
        <rFont val="Times New Roman"/>
        <family val="1"/>
      </rPr>
      <t>SEGUNDO TRIMESTRE</t>
    </r>
    <r>
      <rPr>
        <sz val="10"/>
        <rFont val="Times New Roman"/>
        <family val="1"/>
      </rPr>
      <t xml:space="preserve">:Teniendo en cuenta que en el primer trimestre se formulan los planes de trabajo de la vigencia, con el fin de dar cumplimiento a la implementación del Programa de Gestión Documental de la Entidad. En el período de abril a junio de 2020,  se intervinieron 329 expedientes de las series documentales  Historias laborales y  Procesos Contractuales,  para un total de avance porcentual a junio del 12,5% de las dos series.                                                                                                                                  </t>
    </r>
  </si>
  <si>
    <t>Plan de trabajo para el desarrollo de actividades del proyecto</t>
  </si>
  <si>
    <t>Reportar los avances de intervención archivística mensual de acuerdo con lo programado</t>
  </si>
  <si>
    <r>
      <rPr>
        <b/>
        <sz val="10"/>
        <rFont val="Times New Roman"/>
        <family val="1"/>
      </rPr>
      <t>2</t>
    </r>
    <r>
      <rPr>
        <sz val="10"/>
        <rFont val="Times New Roman"/>
        <family val="1"/>
      </rPr>
      <t>. Realizar  las actividades necesarias para la ejecución del Plan de conservación y Preservación Digital a Largo Plazo del 
Sistema Integrado de conservación SIC en su primera fase</t>
    </r>
  </si>
  <si>
    <t>Elaborar planes de trabajo para la implementación del Sistema Integrado de conservación SIC en su primera fase</t>
  </si>
  <si>
    <t>Implementación primera fase SIC</t>
  </si>
  <si>
    <t>(No.  de actividades  programadas / No. De actividades ejecutadas) * 100</t>
  </si>
  <si>
    <t>Actividades ejecutadas</t>
  </si>
  <si>
    <t>Cumplimiento del cronograma</t>
  </si>
  <si>
    <t>Desarrollar la  primera fase de implementación del Sistema Integrado de Conservación</t>
  </si>
  <si>
    <t>Actividades para la Estructuración del Plan de Preservación Digital a Largo Plaz</t>
  </si>
  <si>
    <t xml:space="preserve">
(No. de actividades realizadas/
No.  de actividades programadas para la estructuración y articulación)*100</t>
  </si>
  <si>
    <t>Un documento (Instrumento - Plan de Preservación Digital a Largo Plazo extructurado)</t>
  </si>
  <si>
    <t xml:space="preserve">Evidencias, mesas técnicas realizadas y Documento Plan de Preservación Digital a Largo Plazo  </t>
  </si>
  <si>
    <r>
      <t xml:space="preserve">
</t>
    </r>
    <r>
      <rPr>
        <b/>
        <sz val="10"/>
        <rFont val="Times New Roman"/>
        <family val="1"/>
      </rPr>
      <t xml:space="preserve"> SEGUNDO TRIMESTRE</t>
    </r>
    <r>
      <rPr>
        <sz val="10"/>
        <rFont val="Times New Roman"/>
        <family val="1"/>
      </rPr>
      <t>: En el marco de la ejecución del Plan de Preservación Digital a Largo Plazo</t>
    </r>
    <r>
      <rPr>
        <sz val="10"/>
        <color indexed="10"/>
        <rFont val="Times New Roman"/>
        <family val="1"/>
      </rPr>
      <t>.</t>
    </r>
    <r>
      <rPr>
        <sz val="10"/>
        <rFont val="Times New Roman"/>
        <family val="1"/>
      </rPr>
      <t xml:space="preserve"> Se realiza la definición de la metodología para la identificación de documentos electrónicos.  En cumplimiento a la primera fase de implementación del SIC. De igual manera, se elaboró documento de avance sobre la identificación de la primera fase de implementación del Sistema Integrado de Conservación – SIC. Así mismo,  se capacitó al personal de servicios generales y mantenimiento sobre la limpieza y mantenimiento de espacios de archivo, mobiliario y unidades de almacenamiento como parte del programa de limpieza y mantenimiento de espacios del Plan de Conservación documental del Sistema Integrado de Conservación. 
Se realizó ajustes al formato de limpieza de unidades de almacenamiento, que hace parte del programa de inspección y mantenimiento de mobiliario y espacios de archivo del plan de conservación del Sistema Integrado de Conservación – SIC. De igual manera,  se realizó la revisión y ajustes al documento Programa de documentos vitales desde los aspectos de conservación. Así mismo, se capacitó a las auxiliares administrativas de las Casas Refugio sobre el Sistema Integrado de Conservación y buenas prácticas en la conservación de documentos como parte del programa de Capacitación y Sensibilización del Plan de Conservación documental del Sistema Integrado de Conservación.  Por otro lado, se elaboró pieza comunicacional para la difusión de la información relacionada con los lineamientos del programa de Limpieza de espacios de archivo, mobiliario y unidades de almacenamiento para el personal de servicios generales y de mantenimiento. Por último, se realizó la revisión online de inmuebles que pueden ser adecuados como Archivo Central y que cumplen con las condiciones de conservación óptimas estructurales,  en cumplimiento a los lineamientos sobre la conservación de documentos.
</t>
    </r>
  </si>
  <si>
    <t xml:space="preserve">Desarrollar las actividades  establecidas en el cronograma para la implementación de los programas  de conservación documental previstos en el Sistema integrado de conservación -SIC  en cumpliminto de la Meta de implementación del 15 % del SIGA a 31 de Mayo y dar continuidad a las actividades programadas en cumplimiento a los requerimientos  del Archivo de Bogotá y lineamientos correspondientes de las dimensiones 3 y 5 de MIPG,  para la vigencia 2020. </t>
  </si>
  <si>
    <t xml:space="preserve">Desarrollar las actividades establecidas en el cronograma para la implementación de los programas  de preservación digital a largo plazo previstos en el Sistema integrado de conservación -SIC  en cumpliminto de la Meta de implementación del 15 % del SIGA a 31 de Mayo y dar continuidad a las actividades programadas en cumplimiento a los requerimientos  del Archivo de Bogotá y lineamientos correspondientes de las dimensiones 3 y 5 de MIPG,  para la vigencia 2020. </t>
  </si>
  <si>
    <r>
      <rPr>
        <b/>
        <sz val="10"/>
        <rFont val="Times New Roman"/>
        <family val="1"/>
      </rPr>
      <t>3</t>
    </r>
    <r>
      <rPr>
        <sz val="10"/>
        <rFont val="Times New Roman"/>
        <family val="1"/>
      </rPr>
      <t xml:space="preserve">.Informe del estado de Implementación de los instrumentos archivisticos </t>
    </r>
  </si>
  <si>
    <t>Elaborar y desarrollar el cronograma de visitas para el seguimiento a la implementación de los instrumentos  archivisticos vigentes</t>
  </si>
  <si>
    <t>Implementación instrumentos archivisticos</t>
  </si>
  <si>
    <t>(No.  de actividades  programadas  / No. de actividades ejecutadas) * 100</t>
  </si>
  <si>
    <t>Actas de visitas</t>
  </si>
  <si>
    <t>Elaborar y desarrollar el cronograma de mesas de trabajo con las dependencias para verificar el estado  y avance de aplicación de los instrumentos, y entregar como resultado  el informe del estado de  implementación de los instrumentos</t>
  </si>
  <si>
    <t xml:space="preserve">Actividades para la Actualización de la Tabla de Retención Documental </t>
  </si>
  <si>
    <t>(No. de actividades realizadas/
No. de actividades programadas)*100</t>
  </si>
  <si>
    <t>Tabla de Retención Documental ajustada para valoración técnica del Archivo e Bogotá</t>
  </si>
  <si>
    <t>Evidencias mesas técnicas con las dependencias
 solicitud
TRD ajustada para aprobación  acompañamiento del Archivo de Bogotá para valoración técnica de la misma</t>
  </si>
  <si>
    <r>
      <t xml:space="preserve">                                                                                                                                             
</t>
    </r>
    <r>
      <rPr>
        <b/>
        <sz val="10"/>
        <rFont val="Times New Roman"/>
        <family val="1"/>
      </rPr>
      <t>SEGUNDO TRIMESTRE:</t>
    </r>
    <r>
      <rPr>
        <sz val="10"/>
        <rFont val="Times New Roman"/>
        <family val="1"/>
      </rPr>
      <t xml:space="preserve"> En lo corrido del segundo trimestre se realizó el envió del cuestionario de socialización de instrumentos y conceptos archivísticos dirigido a todas las servidoras y servidores de la Secretaría Distrital de la Mujer,  el cual está compuesto por preguntas de carácter general y de instrumentos archivísticos, a la fecha se capacitaron 124 servidoras, servidores y contratistas de la entidad. Así mismo, se realizó tips archi relacionado con la importancia sobre la descripción documental (socialización Instrumentos Archivísticos,  Banco Terminológico y propuesta campaña concurso gestión documental).  </t>
    </r>
  </si>
  <si>
    <t>&lt;&lt;&lt;&lt;&lt;&lt;&lt;&lt;&lt;&lt;&lt;&lt;&lt;&lt;&lt;</t>
  </si>
  <si>
    <t xml:space="preserve">Mesa de trabajo con las dependencias relacionadas con la implementación de los instrumentos </t>
  </si>
  <si>
    <t xml:space="preserve">Informe de estado de implementación de los instrumentos archivisticos </t>
  </si>
  <si>
    <r>
      <rPr>
        <b/>
        <sz val="10"/>
        <rFont val="Times New Roman"/>
        <family val="1"/>
      </rPr>
      <t>4</t>
    </r>
    <r>
      <rPr>
        <sz val="10"/>
        <rFont val="Times New Roman"/>
        <family val="1"/>
      </rPr>
      <t>. Actualización ORFEO</t>
    </r>
  </si>
  <si>
    <t>Realizar los desarrollos necesarios para la actualización del gestor documental ORFEO</t>
  </si>
  <si>
    <t>Actualización y soporte ORFEO</t>
  </si>
  <si>
    <t>(No. de requerimientos solicitados en mesa de ayuda/ No. De requerimientos atendidos) * 100</t>
  </si>
  <si>
    <t xml:space="preserve">Requerimientos atendidos en la mesa de ayuda. </t>
  </si>
  <si>
    <t>Reportes de Mesa de Ayuda y Plantillas de apoyo de ORFEO</t>
  </si>
  <si>
    <t>Informe de actualización y soportes de ORFEO</t>
  </si>
  <si>
    <t xml:space="preserve">Instrumentos publicados y socializados </t>
  </si>
  <si>
    <t>(No. de instrumentos publicados  y socializados /No. de instrumentos programados) *100</t>
  </si>
  <si>
    <t xml:space="preserve">Instrumentos Archivisticos </t>
  </si>
  <si>
    <t>Soporte de publicaciónpagina web e intranet
Medios de divulgación interna 
Evidencia de Reunion.</t>
  </si>
  <si>
    <r>
      <t xml:space="preserve">
</t>
    </r>
    <r>
      <rPr>
        <b/>
        <sz val="10"/>
        <rFont val="Times New Roman"/>
        <family val="1"/>
      </rPr>
      <t>SEGUNDO TRIMESTRE:</t>
    </r>
    <r>
      <rPr>
        <sz val="10"/>
        <rFont val="Times New Roman"/>
        <family val="1"/>
      </rPr>
      <t xml:space="preserve"> En el segundo trimestre se realiza el análisis de la estrategia de implementación de la firma digital de la Oficina Asesora de Planeación y se genera la retroalimentación correspondiente. Por otro lado, se realiza la exportación de las tablas principales de Orfeo y se migran a postgresql, con el fin de realizar el alistamiento de los campos respectivos para la implementación de la nueva versión de Orfeo. Por últimos, se brinda soporte técnico a los servidores públicos y contratistas de las diferentes dependencias vinculados.</t>
    </r>
  </si>
  <si>
    <t>Capacitar, sensibilizar y brindar soporte a las usuarias(os) del  gestor documental ORFEO</t>
  </si>
  <si>
    <t xml:space="preserve">Mantener actualizado los Inventarios físicos de los bienes muebles de la Secretaría </t>
  </si>
  <si>
    <t>Toma física de inventarios de la Secretaría</t>
  </si>
  <si>
    <r>
      <rPr>
        <b/>
        <sz val="10"/>
        <rFont val="Times New Roman"/>
        <family val="1"/>
      </rPr>
      <t>5</t>
    </r>
    <r>
      <rPr>
        <sz val="10"/>
        <rFont val="Times New Roman"/>
        <family val="1"/>
      </rPr>
      <t>. Contar con información, confiable, fidedigna y oportuna del inventario de bienes muebles inmuebles de la Secretaría Distrital de la Mujer</t>
    </r>
  </si>
  <si>
    <t>Elaborar y desarrollar el cronograma de visitas a los espacios donde se encuentre en inventarios de la SDMUJER</t>
  </si>
  <si>
    <t>Directora de Gestión Administrativa y Financiera
y Profesional  responsable de almacen</t>
  </si>
  <si>
    <t>Actualización de inventarios</t>
  </si>
  <si>
    <t>(No. de actividades  programadas  / No. de actividades ejecutadas) * 100</t>
  </si>
  <si>
    <t xml:space="preserve">Herramienta de  inventarios </t>
  </si>
  <si>
    <t>Elaborar y desarrollar el cronograma de visitas a los espacios donde se encuentren inventarios de la SDMUJER, y realizar el reporte anual de la toma física de inventarios.</t>
  </si>
  <si>
    <t>Actividades para la Actualización del Inventario</t>
  </si>
  <si>
    <t>(No. Actividades realizadas/
No. Número de Actividades programadas)*100</t>
  </si>
  <si>
    <t>Inventario físico  de bienes muebles de la Secretaría</t>
  </si>
  <si>
    <t xml:space="preserve"> cronograma y reporte de la toma física de los bienes muebles de la Secretaría</t>
  </si>
  <si>
    <r>
      <t xml:space="preserve">
</t>
    </r>
    <r>
      <rPr>
        <b/>
        <sz val="10"/>
        <rFont val="Times New Roman"/>
        <family val="1"/>
      </rPr>
      <t xml:space="preserve">SEGUNDO TRIMESTRE: </t>
    </r>
    <r>
      <rPr>
        <sz val="10"/>
        <rFont val="Times New Roman"/>
        <family val="1"/>
      </rPr>
      <t xml:space="preserve"> Teniendo en cuenta que en el primer trimestre se definió el cronograma para la toma física de inventarios, en lo corrido del segundo trimestre se realizó el inventario de la casa de Usaquen y Bosa, en la cual se está mirando la realización del trasteo por cambio de sede.   De igual manera, se continúan con las acciones para mantener actualizada la información en la herramienta de excel con la finalidad de alimentar el aplicativo de inventarios.</t>
    </r>
  </si>
  <si>
    <t>Reporte anual de la toma física de inventarios</t>
  </si>
  <si>
    <t>Mantener actualizada la información de inventarios</t>
  </si>
  <si>
    <t>Liliana Patricia Hernández Hurtado</t>
  </si>
  <si>
    <t>Adriana Estupiñan Jaramillo</t>
  </si>
  <si>
    <t>Doris Ubaque / Profesional Especializado / Elizabeth Sánchez / Fanny Torres / Contratistas</t>
  </si>
  <si>
    <t>Directora de Gestión Administrativa y Financiera</t>
  </si>
  <si>
    <t>GESTIÓN TECNOLÓGICA</t>
  </si>
  <si>
    <t>DIRECCIÓN ADMINISTRATIVA Y FINANCIERA</t>
  </si>
  <si>
    <t>Proveer, gestionar, facilitar, desarrollar e implementar una estrategia de recursos tecnológicos, que permita poner a disposición de toda la SDMujer una infraestructura tecnológica basada en herramientas de informáticas, servicios de redes y comunicaciones que contribuyan a elevar la eficiencia y la efectividad en el cumplimiento de la misión.</t>
  </si>
  <si>
    <t xml:space="preserve">Consolidar la Secretaría Distrital de la Mujer como una entidad innovadora y eficiente, para contribuir con la garantía de derechos de las mujeres en el Distrito Capital
</t>
  </si>
  <si>
    <t xml:space="preserve">Robustecer las plataformas
tecnológicas de la Entidad
</t>
  </si>
  <si>
    <t>Diseño y ejecución del 100% del plan de innovación para el uso apropiación de las tecnologías de la información y comunicaciones</t>
  </si>
  <si>
    <t>Avanzar en la Dimensión  Gestión con valores para el Resultado en la Política de Gobierno Digital y Seguridad Digital - MIPG.</t>
  </si>
  <si>
    <t>Fortalecer la implementación de las Dimensión  Gestión con valores para el Resultado en la Política de Gobierno Digital y Seguridad Digital - MIPG.</t>
  </si>
  <si>
    <t>Proceso de Gestión Tecnológica</t>
  </si>
  <si>
    <t>Plan Estratégico de Tecnologías de la Información y las Comunicaciones ­ PETI, Dimensión  Gestión con valores para el Resultado en la Política de Gobierno Digital - MIPG
Plan de Tratamiento de Riesgos de Seguridad y Política de Seguridad, Dimensión  Gestión con valores para el Resultado en la Política de Seguridad Digital - MIPG.
Plan de Seguridad y Privacidad de la Información</t>
  </si>
  <si>
    <t>Porcentaje cumplimiento Dimensión  Gestión con valores para el Resultado en la Política de Gobierno Digital y Seguridad Digital - MIPG.</t>
  </si>
  <si>
    <t>(Porcentaje de cumplimiento trimestre / Porcentaje de cumplimiento esperado)*100</t>
  </si>
  <si>
    <t>Porcentaje</t>
  </si>
  <si>
    <t>Plan Estratégico de Tecnologías de la Información -  PETI actualizado y Instrumento de evaluación del Modelo de Seguridad y Privacidad – MSPI, disponible en el sitio web del Modelo de Seguridad
Cada trimestre se calcula el indicador y se multiplica por 25%</t>
  </si>
  <si>
    <t>GOBIERNO DIGITAL
Se realizaron 7 mesas de trabajo de Gobierno digital seis de ellas de forma virtual, en dichas mesas se han abordado los temas de riesgos, plan de tratamiento de riesgos, se ha continuado con el trabajo de implementación de datos abiertos por parte de los procesos misionales, se realizó la socialización y divulgación de la Política de Seguridad de la Información, la Política de Privacidad y Tratamiento de Datos Personales con los enlaces de cada uno de los procesos, se consolidó en las mesas de trabajo los responsables de apoyar la implementación de los temas de Gobierno Digital por parte de los procesos, igualmente se dió inicio a la socialización de la Política de Seguridad de la Información con los equipos de trabajo de cada proceso.
Datos Abiertos: en enero la publicación de 3 conjuntos de datos abiertos.
Se realizó seguimiento al cumplimiento del Índice de Transparencia y Acceso a la Información ITA.
Se generó un formato de Autodiagnóstico de Datos Personales, para ejecutar al interior de los procesos de la entidad.
Se realizó la socialización de la política de Seguridad de la información con los equipos de trabajo de todos los procesos.
Se realozó la actualización de los procedimientos, manuales y políticas del proceso de Gestión Tecnológica.
SEGURIDAD DIGITAL
Se remitió a la OCI acta de Riesgos de Gestión Tecnológica.
Se realizó la sincronización de información crítica de la entidad en Microsoft Azure que en la actualidad cuenta con 11.5/20 TB de información cargada en la nube, equivalente a un 60% del almacenamiento. .
Se generó la política de seguridad de la información del sitio web de la entidad y se publicó en la página institucional en transparencia.
Se está realizando la implementación de un servidor en la Nube de Oracle, para sincronizar allí la información que se tenía almacenada en la nube de Microsoft Azure.
Se realizó la elaboración de un plan de actividades de Hardening orientado a dar alcance de robustecimiento a la administración de usuarios en los sistemas operativos Windows y Linux, de la misma forma se establecieron actividades relacionadas con Hardening  a las Bases de Datos Oracle.
Se están realizando jornadas de socialización de la Política de Seguridad de la Información con todos los procesos y áreas de la entidad.
Se proyectó la Política General de Seguridad de la Información y se ajustó de acuerdo a las sugerencias de Control Interno.
Se proyectó el Manual de Políticas Específicas de Seguridad de la Información, en el cual se incluyeron los 14 dominios de la norma ISO 27001, se incluyó la política de teletrabajo, se actualizó la política de dispositivos móviles, se incluyó la política de telefonía móvil, celular y fija, se incluyó la política de herramientas colaborativas, se incluyó la política de criptografía.</t>
  </si>
  <si>
    <t>Garantizar el Funcionamiento, Soporte y Mantenimiento de la infraestructura tecnológica de la Secretaría.</t>
  </si>
  <si>
    <t>Garantizar el Licenciamiento (Sistema Operativo, Ofimática, Hyperconvergencia, Sofware específico y Antivirus) para todos los equipos en uso, en la SDMujer.</t>
  </si>
  <si>
    <t>Licenciamiento  del software</t>
  </si>
  <si>
    <t>(No. de licencias adquiridas / No. de licencias instaladas) * 100%</t>
  </si>
  <si>
    <t>% Licencias</t>
  </si>
  <si>
    <t>Plan de compras - Contrato - Ingreso al almacén - Asignación de inventario
Cada trimestre se calcula el indicador y se multiplica por 25%</t>
  </si>
  <si>
    <t xml:space="preserve">Las licencias de Vmware y Simplivity soportan la infraestructura de producción actual de la Secretaría. Se puede evidenciar el crecimiento de la instalación del sistema en los equipos de la secretaría. El licenciamiento adquirido actualmente cubre las necesidades de la Secretaría. microsoft es: E3 - 26/04/2020, E1 - 06/06/2020, EMS - 22/05/2020, ATP - 1/05/2020 y Proplus - 31/05/2020. Se inicio el proceso de estudio de mercado del nuevo proceso de Microsoft.
El servicio de comunicaciones convergentes no presentó interrupciones que superaran el porcentaje establecido para el cumplimiento en el anexo técnico, el cual corresponde a 99,7.
El espacio contratado en nube azure es de 20 TB y ya se utilizaron las 20 TB, contempladas. En adelante como se tenía previsto, se realizará unicamente en el DPM en el Datacenter de la entidad.
Los servicios de Oracle no presentaron interrupciones.
Se realizó la implementación de un servidor en la Nube de Oracle, con el rol de Backup de información. 
Se adelanto el estudio previo del soporte y mantenimiento de las licencias de Oracle.
Se firmo el contrato No 295-2020 para el mantenimiento preventivo y correctivo de las UPS, el cual se encuentra en ejecución, se realizó el primer mantenimiento en el  25 Junio 2020.
Se hace borrado de Log de maquinas el 14 de junio 2020. Se programa el segundo mantenimiento para el 26 de noviembre.
Se realizó mantenimiento preventivo del aire acondicionado  contrato 365-2019 al cual se realizo prorroga  hasta diciembre 2020,  los meses de mantenimiento fueron:  febrero, abril y junio de 2020. </t>
  </si>
  <si>
    <t>Suministrar los servicios integrados de comunicaciones convergentes que requiera la SDMujer</t>
  </si>
  <si>
    <t>Porcentaje de cumplimiento de los servicios de Comunicaciones Convergentes</t>
  </si>
  <si>
    <t>(No. Cumplimiento de los servicios de comunicaciones convergentes / No. Cumplimiento de los servicios de comunicaciones convergentes establecidos)*100</t>
  </si>
  <si>
    <t>% Servicios</t>
  </si>
  <si>
    <t>Contrato - Reportes de monitoreo
Cada trimestre se calcula el indicador por cada servicio, se promedia y se multiplica por 25%</t>
  </si>
  <si>
    <t>El servicio no presentó interrupciones que superaran el porcentaje establecido para el cumplimiento en el anexo técnico, el cual corresponde a 99,7.</t>
  </si>
  <si>
    <t>Realizar la administración de la mesa de ayuda, y la asignación de los servicios técnicos de la SDMujer</t>
  </si>
  <si>
    <t>Requerimientos de soportes tecnológicos</t>
  </si>
  <si>
    <t>(No. de requerimientos de soporte tecnológico, atendidos / No. de requerimientos de soporte tecnológico, solicitados) * 100%</t>
  </si>
  <si>
    <t>%Aplicativo</t>
  </si>
  <si>
    <t>Requerimientos Mesa de Ayuda
Cada trimestre se calcula el indicador y se multiplica por 25%</t>
  </si>
  <si>
    <t xml:space="preserve"> A corte 31 de junio se recibieron 1142 requerimientos de los cuales se atendieron 1114 quedando pendiente 28 requerimientos por recibirse después de la fecha de corte que se han atendido paulatinamente en los primeros dias del mes de julio, los requerimientos mas solicitados son Simisional, orfeo  y soportes remotos debido a la pandemia desde el mes de abril. Se han tenido retrasos en el cumplimiento de requerimientos de publicaciones y modificaciones, debido a que este procedimiento demanda mayor tiempo. pero se han atendido a cabalidad</t>
  </si>
  <si>
    <t>Respaldar  la información de la SDMujer en los servicios de nube azure</t>
  </si>
  <si>
    <t>Porcentaje de espacio utilizado en los servicios de nube azure</t>
  </si>
  <si>
    <t>(Porcentaje de espacio utilizado en los servicios de nube azure / Porcentaje de espacio contratado en los servicios de nube azure)*100</t>
  </si>
  <si>
    <t>El espacio contratado en nube azure es de 20 TB y ya se utilizaron las 20 TB, contempladas. En adelante como se tenía previsto, se realizará unicamente en el DPM en el Datacenter de la entidad.</t>
  </si>
  <si>
    <t>Almacenar la información de la SDMujer en los servicios Oracle</t>
  </si>
  <si>
    <t>Porcentaje de cumplimiento de los  servicios Oracle</t>
  </si>
  <si>
    <t>(% Cumplimiento de los  servicios Oracle / %. cumplimiento de los  servicios Oracle establecido)</t>
  </si>
  <si>
    <t>Contrato - Reportes de monitoreo
Cada trimestre se calcula el indicador y se multiplica por 25%</t>
  </si>
  <si>
    <t>Los servicios de Oracle no presentaron interrupciones.
Se realizó la implementación de un servidor en la Nube de Oracle, con el rol de Backup de información. 
Se adelanto el estudio previo del soporte y mantenimiento de las licencias de Oracle.</t>
  </si>
  <si>
    <t>Realizar el mantenimiento preventivo y correctivo que requiera la infraestructura Informática de la SDMujer</t>
  </si>
  <si>
    <t>Mantenimientos preventivos y correctivos en la infraestructura informatica</t>
  </si>
  <si>
    <t>(No. de mantenimientos realizados  / No. de mantenimientos programados) X 100%</t>
  </si>
  <si>
    <t>% Mantenimientos</t>
  </si>
  <si>
    <t>Contrato y Registro de mantenimiento
Cada trimestre se calcula el indicador y se multiplica por 25%</t>
  </si>
  <si>
    <t xml:space="preserve">Se firmo el contrato No 295-2020 para el mantenimiento preventivo y correctivo de las UPS, el cual se encuentra en ejecución, se realizó el primer mantenimiento en el  25 Junio 2020.
Se hace borrado de Log de maquinas el 14 de junio 2020. Se programa el segundo mantenimiento para el 26 de noviembre.
Se realizó mantenimiento preventivo del aire acondicionado  contrato 365-2019 al cual se realizo prorroga  hasta diciembre 2020,  los meses de mantenimiento fueron:  febrero, abril y junio de 2020. </t>
  </si>
  <si>
    <t>Garantizar el soporte y actualización de Sistemas de Información Misionales  y aplicativos requeridos por la Secretaría.</t>
  </si>
  <si>
    <t>Funcionamiento módulos implementados SIMISIONAL</t>
  </si>
  <si>
    <t>(No. de requerimientos  atendidos  / No. de requerimientos  solicitados) * 100%</t>
  </si>
  <si>
    <t>% Sistema de Información</t>
  </si>
  <si>
    <t>A corte de 30 de junio  se han recibido 375 requerimientos  a través de la Mesa de ayudade los cuales se atendieron 375 quedando pendiente 0 requerimientos solicitados  los requerimientos básicamente correspondieron a actualización de registros, eliminación de registros duplicados, solicitud de información, soporte de acceso, creación e inactivación de cuentas de usuario, ajustes a módulos. Solicitudes como cambios de número y  tipo de  documentos,  deben  realizarse teniendo en cuenta que no  se alteren otros registros de la base de datos. Se continúa con la revisión del log  de erorres del sistema para evitar el crecimiento del archivo y posterior indisponibilidad por falta de espacio de almacenamiento, Así mismo se realizó la implentación del formulario para el registro de otros tipos de atenciones (llamadas no relacionadas con violencia) en el módulo de línea purpura, se incluye la funcionalidad de reporte.</t>
  </si>
  <si>
    <t>Garantizar el soporte y actualización de Sistemas de Información Administrativos, Financieros y de Gestión, así como de aplicativos requeridos por la Secretaría</t>
  </si>
  <si>
    <t>Funcionamiento aplicativos implementados</t>
  </si>
  <si>
    <t>(No. de requerimientos atendidos / No. de requerimientos solicitados) X 100%</t>
  </si>
  <si>
    <t>% aplicativos implementados</t>
  </si>
  <si>
    <t>A corte de 30 de  Junio se han recibido 290 requerimientos de los cuales se atendieron 290 , los soportes solicitados se refieren a publicaciones  y modificaciones de la estructura de la página web.. 
Se está realizando la implementación de un servidor en la Nube de Oracle, con el rol de hosting de la entidad. 
Se está realizando la implementación de un servidor en la Nube de Oracle, con el rol de Backup de información. 
Se está realizando la implementación de un servidor en la Nube de Oracle, con el rol de simisional. 
Se renovó el soporte anual de la licencias de sofware de kawak.
Se está realizando la implementación del aplicativo de  inventarios. 
Se crearon 4 Encuestas en el aplicativo de la Entidad. 
Se esta  subiento los requerimientos de maquina para el Sistema de Sicapital , por que se  esta implementando la generacion de forma automatica de los Desprendibles de pagos.
se adelanto proceso de Contratacion par las licencias de Oracle .
Se realizó el apoyo para corregir el funcionamiento del chat de la línea púrpura.
Se atendieron los requerimientos para la implementación de BOGDATA.</t>
  </si>
  <si>
    <t xml:space="preserve">Blanca C. Liévano L. - Profesional E. - Oficina Asesora de Planeación </t>
  </si>
  <si>
    <t xml:space="preserve">Adriana Estupiñán Jaramillo - Jefa Oficina Asesora de Planeación </t>
  </si>
  <si>
    <t xml:space="preserve">Andrea Paola Bello - Contratista Oficina Asesora de Planeación </t>
  </si>
  <si>
    <t>Direccionamiento estratégico</t>
  </si>
  <si>
    <t>GESTIÓN FINANCIERA</t>
  </si>
  <si>
    <t>Certificar y presentar en forma real y fidedigna los estados financieros y presupuestales de acuerdo a las funciones propias de la contabilidad y presupuesto de la Secretaria Distrital de la Mujer, para garantizar la optimización de los recursos financieros, la calidad, confiabillidad, razonabilidad y oportunidad de la información financiera de la Entidad</t>
  </si>
  <si>
    <t>Fortalecimiento de procesos mediante la apropiación y articulación de actividades administrativas y herramientas técnicas para una gestión eficiente, colaborativa y transparente, que permitan la ejecución y evaluación de la misión institucional</t>
  </si>
  <si>
    <t>Presentar y publicar los estados financieros de la Entidad, dando cumplimiento a la normatividad vigente.</t>
  </si>
  <si>
    <t>Cumplir con la entrega oportuna de los Estados financieros de la Entidad actualizados, veraces y acorde con la normatividad vigente.</t>
  </si>
  <si>
    <t>Generar de forma periódica en el sistema, la información requerida para generar los estados financieros de la Entidad.</t>
  </si>
  <si>
    <t>Directora de Gestión Administrativa y Financiera
y Profesional  especializado con funcion de contadora de la entidad</t>
  </si>
  <si>
    <t>Estados Financieros presentados y publicados.</t>
  </si>
  <si>
    <t>(No. de Estados Financieros presentados y publicados / No. de Estados Financieros requeridos) * 100</t>
  </si>
  <si>
    <t>Estados Financieros publicados.</t>
  </si>
  <si>
    <t>Estados Financieros presentados y publicados en la página web de la Entidad.</t>
  </si>
  <si>
    <r>
      <t xml:space="preserve">
</t>
    </r>
    <r>
      <rPr>
        <b/>
        <sz val="10"/>
        <rFont val="Times New Roman"/>
        <family val="1"/>
      </rPr>
      <t>SEGUNDO TRIMESTRE</t>
    </r>
    <r>
      <rPr>
        <sz val="10"/>
        <rFont val="Times New Roman"/>
        <family val="1"/>
      </rPr>
      <t>: se reportó en la plataforma de la Secretaría Distrital de Hacienda, BOGOTA CONSOLIDA, la información del mes de marzo de 2020 junto con los anexos en pdf, word y excel. De conformidad con los plazos establecidos para el reporte de información dados en la Resolución No. DDC-000002 de 2018 expedida por la Contadora General de Bogotá D.C.
Se publica en la página Web de la Secretaría los Estados Financieros Mensuales en el link transparencia/ presupuesto/ gestión Financiera de los meses de  marzo, abril y mayo, por la contingencia no se publicaron en cartelera estos estados financieros.</t>
    </r>
  </si>
  <si>
    <t xml:space="preserve">Cumplir oportunamente los requerimientos de información tributaria ante la Dirección de Impuestos y Aduanas Nacionales y la Secretaría de Hacienda Distrital. </t>
  </si>
  <si>
    <t>Presentar la información tributaria (información exógena), de acuerdo con la normativa vigente.</t>
  </si>
  <si>
    <t>Consolidación y presentación de información exógena, conforme a la programación establecida en la normativa vigente.</t>
  </si>
  <si>
    <t>Directora de Gestión Administrativa y Financiera
y Profesional  especializado de la DGAF encargada de la gestión financiera</t>
  </si>
  <si>
    <t>Reportes de Información Tributaria (exógena), presentados.</t>
  </si>
  <si>
    <t>( No. de reportes de información exógena presentados /  No. de reportes de información exógena requeridos) *100</t>
  </si>
  <si>
    <t>Reportes de información exógena</t>
  </si>
  <si>
    <t>Reportes de información exógena presentados.</t>
  </si>
  <si>
    <r>
      <t xml:space="preserve">
</t>
    </r>
    <r>
      <rPr>
        <b/>
        <sz val="10"/>
        <rFont val="Times New Roman"/>
        <family val="1"/>
      </rPr>
      <t>SEGUNDO TRIMESTRE</t>
    </r>
    <r>
      <rPr>
        <sz val="10"/>
        <rFont val="Times New Roman"/>
        <family val="1"/>
      </rPr>
      <t xml:space="preserve">: Teniendo en cuenta que para el primer trimestre se tenía programado el 75% de ejecución de esta actividad, pero debido al estado de emergencia sanitaria decretada por la Presidencia de la Republica el día 26 de marzo de 2020 se cumplió con un 25%. Lo anterior, teniendo en cuenta que se recibió vía correo electrónico un comunicado por parte de la  SHD, en el cual dan alcance a la Circular 2/2020 No 4 y 5 (ALCANCE LINEAMIENTOS PARA EL REPORTE DE INFORMACION EXOGENA NACIONAL Nit.899.999.061); por lo cual la presentación del reporte de la información exógena nacional queda para el 2do trimestre. En concordancia con lo anterior, el 29 de mayo de 2020, se realiza la radicación y cargue en la plataforma de la Secretaría Distrital de Hacienda - Dian de los formatos 1001-1009-2276 de manera virtual a través de la aplicación Microsoft-Teams, cumpliendo con el 50% faltante programado inicialmente para el primer trimestre. </t>
    </r>
  </si>
  <si>
    <t>Tramitar las solicitudes de CDP y CRP requeridas en la Entidad.</t>
  </si>
  <si>
    <t>Solicitudes de CDP y CRP requeridas en la Entidad, debidamente tramitadas.</t>
  </si>
  <si>
    <t>Registrar la información presupuestal en los aplicativos establecidos por la SDHacienda para tal fin</t>
  </si>
  <si>
    <t xml:space="preserve">Directora de Gestión Administrativa y profesionales de la DGAF encargadas de  presupuesto y gestión financiera
</t>
  </si>
  <si>
    <t>CDP y CRP Tramitados</t>
  </si>
  <si>
    <t xml:space="preserve">(No. de solicitudes de CDP y CRP tramitadas/No. de solicitudes de CDP y CRP requeridas)*100 </t>
  </si>
  <si>
    <t>CDP y CRP elaborados.</t>
  </si>
  <si>
    <t>CDP Tramitados
CRP Tramitados</t>
  </si>
  <si>
    <r>
      <t xml:space="preserve">
</t>
    </r>
    <r>
      <rPr>
        <b/>
        <sz val="10"/>
        <rFont val="Times New Roman"/>
        <family val="1"/>
      </rPr>
      <t>SEGUNDO TRIMESTRE:</t>
    </r>
    <r>
      <rPr>
        <sz val="10"/>
        <rFont val="Times New Roman"/>
        <family val="1"/>
      </rPr>
      <t xml:space="preserve"> En el segundo trimestre de la vigencia 2020 se tramitaron las solicitudes de CDP y CRP, relaciones de autorizaciones, órdenes de pago y OP requeridas en la Entidad y relacionadas a continuación:
Del 1° de abril al 30 de junio de 2020, se expidieron 115 Certificados de Disponibilidad Presupuestal (311 anulaciones totales o parciales). 
Del 1° de abril al 30 de junio de 2020, se expidieron 200 Certificados de Registro Presupuestal (208 anulaciones totales o parciales). 
No se realizaron modificaciones presupuestales para gastos de funcionamiento de la Entidad. 
Se elaboraron 22 relaciones de autorización,  de las cuales se anularon cuatro (4), atendiendo el 100% de las solicitudes realizadas.   
Se elaboraron 35 órdenes de pago de la vigencia 2019, de las cuales se anularon dos  (2), atendiendo el 100% de las solicitudes realizadas.
Se elaboraron 885 OP de la vigencia 2020, de las cuales se anularon catorce (14), se atendió el 100% de las cuentas radicadas dentro de los plazos establecidos, de acuerdo con lo programado en el PAC.</t>
    </r>
  </si>
  <si>
    <t>Seguimiento a la ejecución presupuestal de la Entidad</t>
  </si>
  <si>
    <t>Dar a conocer la Ejecución presupuestal de los Rubros y Proyectos de la Entidad</t>
  </si>
  <si>
    <t>Elaborar y publicar reportes de seguimiento de la ejecución presupuestal y pagos programados a través de los aplicativos establecidos por la SDHacienda para tal fin</t>
  </si>
  <si>
    <t>Reportes de  ejecución presupuestal elaborados y publicados.</t>
  </si>
  <si>
    <t>(No. de reportes de ejecución presupuestal elaborados y publicados / No. de reportes de ejecución presupuestal programados)*100</t>
  </si>
  <si>
    <t>Reportes de ejecución presupuestal publicados.</t>
  </si>
  <si>
    <t>Reportes de ejecución presupuestal elaborados y publicados</t>
  </si>
  <si>
    <r>
      <t xml:space="preserve">
</t>
    </r>
    <r>
      <rPr>
        <b/>
        <sz val="10"/>
        <rFont val="Times New Roman"/>
        <family val="1"/>
      </rPr>
      <t xml:space="preserve">SEGUNDO TRIMESTRE: </t>
    </r>
    <r>
      <rPr>
        <sz val="10"/>
        <rFont val="Times New Roman"/>
        <family val="1"/>
      </rPr>
      <t>En lo corrido del segundo trimestre se llevaron a cabo las siguientes actividades en relación a la ejecución presupuestal:</t>
    </r>
    <r>
      <rPr>
        <b/>
        <sz val="10"/>
        <rFont val="Times New Roman"/>
        <family val="1"/>
      </rPr>
      <t xml:space="preserve">
</t>
    </r>
    <r>
      <rPr>
        <sz val="10"/>
        <rFont val="Times New Roman"/>
        <family val="1"/>
      </rPr>
      <t xml:space="preserve">
Se envió a cada Dirección, correo electrónico con el seguimiento a los saldos (ejecución presupuestal reservas, ejecución presupuestal vigencia, CDP por rubros, RP por rubros y pasivos exigibles) para la respectiva verificación, en las siguientes fechas: 30 de abril de 2020, 31 de mayo de 2020 y 30</t>
    </r>
    <r>
      <rPr>
        <sz val="10"/>
        <color theme="1"/>
        <rFont val="Times New Roman"/>
        <family val="1"/>
      </rPr>
      <t xml:space="preserve"> de junio de 2020. </t>
    </r>
    <r>
      <rPr>
        <sz val="10"/>
        <rFont val="Times New Roman"/>
        <family val="1"/>
      </rPr>
      <t xml:space="preserve">Lo anterior, fue adicional a los correos que se atienden con las solicitudes de información de ejecución de los diferentes proyectos a cargo de las Direcciones.
Se realizó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4 de mayo de 2020, 1 de junio de 2020 y </t>
    </r>
    <r>
      <rPr>
        <sz val="10"/>
        <color theme="1"/>
        <rFont val="Times New Roman"/>
        <family val="1"/>
      </rPr>
      <t>6 de julio de 2020.</t>
    </r>
    <r>
      <rPr>
        <sz val="10"/>
        <rFont val="Times New Roman"/>
        <family val="1"/>
      </rPr>
      <t xml:space="preserve">
Se remitió la rendición de las cuentas mensuales de abril, mayo y junio a la Contraloría Distrital de Bogotá por medio del aplicativo SIVICOF. 
</t>
    </r>
    <r>
      <rPr>
        <sz val="10"/>
        <color theme="1"/>
        <rFont val="Times New Roman"/>
        <family val="1"/>
      </rPr>
      <t xml:space="preserve">El 18 de marzo de 2020,  se envió por correo electrónico solicitado la información de las áreas para la reprogramación del PAC del mes de abril y mayo y el 19 de mayo se envió por correo electrónico solicitado la información de las áreas para la reprogramación del PAC del mes de junio y julio. La programación de pagos versus su ejecución en la vigencia 2020 fue del 79,82% y en la vigencia 2019 (reservas) del 74,01%.
</t>
    </r>
  </si>
  <si>
    <t xml:space="preserve">Claudia Velasco/ Profesional Especializada/ Girleza Santos/ Profesional
Sandra Lara / profesional especializada </t>
  </si>
  <si>
    <t>Gestión Contractual</t>
  </si>
  <si>
    <t>Dirección de Contratación</t>
  </si>
  <si>
    <t>Subsecretrarái de Gestión Corporativa</t>
  </si>
  <si>
    <t xml:space="preserve">Abril - Junio de 2020 </t>
  </si>
  <si>
    <t>Establecer procedimientos que orienten y faciliten el desarrollo de las actividades de contratación de la Secretaría de acuerdo con las disposiciones legales vigentes y bajo la observancia de los principios de transparencia, economía, responsabilidad y demás previstos en la Constitución Política.</t>
  </si>
  <si>
    <t>Contribuir a la planeación de las compras públicas y facilitar ganancias en eficiencia y ahorro en el uso de los recursos públicos.</t>
  </si>
  <si>
    <t>Ejecución efectiva  de los procesos radicados en la Dirección de Contratación</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</si>
  <si>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</si>
  <si>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</si>
  <si>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Plan Anual de Adquisiciones</t>
  </si>
  <si>
    <t>Porcentaje de procesos precontractuales revisados y  en la Dirección Contractual</t>
  </si>
  <si>
    <t>(No. de estudios previos revisados / No. de estudios  previos recibidos)*100</t>
  </si>
  <si>
    <t>Estudios previos</t>
  </si>
  <si>
    <r>
      <t xml:space="preserve">
</t>
    </r>
    <r>
      <rPr>
        <b/>
        <sz val="10"/>
        <rFont val="Times New Roman"/>
        <family val="1"/>
      </rPr>
      <t>SEGUNDO TRIMESTRE:</t>
    </r>
    <r>
      <rPr>
        <sz val="10"/>
        <rFont val="Times New Roman"/>
        <family val="1"/>
      </rPr>
      <t xml:space="preserve"> La Dirección de Contratación durante el período comprendido entre el 1 de abril y el 30 de junio de 2020, recibió de las diferentes dependencias de la Secretaría 80 estudios previos. Estudios previos que fueron centralizados y revisados. Una vez revisados y aprobados se les dio viabilidad jurídica para continuar con el trámite pertinente.</t>
    </r>
  </si>
  <si>
    <t>Elaborar los contratos de acuerdo con los procesos aprobados en el PAABS y los cuales sean radicados en la Dirección de Contratación</t>
  </si>
  <si>
    <t>Porcentaje de contratos firmados y legalizados</t>
  </si>
  <si>
    <t>(No. de contratos firmados y legalizados / No. de solicitudes de contratación recibidas)*100</t>
  </si>
  <si>
    <t>Contratos suscritos</t>
  </si>
  <si>
    <t>Minutas (Secop 1),
Contratos Electrónicos y Clausulado Adicional (Secop 2)</t>
  </si>
  <si>
    <r>
      <t xml:space="preserve">
</t>
    </r>
    <r>
      <rPr>
        <b/>
        <sz val="10"/>
        <rFont val="Times New Roman"/>
        <family val="1"/>
      </rPr>
      <t xml:space="preserve">
SEGUNDO TRIMESTRE: </t>
    </r>
    <r>
      <rPr>
        <sz val="10"/>
        <rFont val="Times New Roman"/>
        <family val="1"/>
      </rPr>
      <t xml:space="preserve">La Dirección de Contratación  durante el período comprendido entre el 1 de abril  y el 30 de junio de 2020, recibió de las diferentes dependencias solicitudes de contratación. En virtud de lo anterior, en el segundo trimestre se recibieron 80 estudios previos, estudios previos que fueron centralizados y revisados. Una vez revisados los procesos aprobados en los PAABS se dio vialidad jurídica y se continuó con la elaboración de 80 minutas de contratación. La información puede ser consultada a través del link:
http://www.sdmujer.gov.co/transparencia/contratacion/informacion_contractual
</t>
    </r>
  </si>
  <si>
    <t xml:space="preserve">Estructurar los  pliego de condiciones requeridos para las diferentes direcciones  de la entidad de conformidad con la normatividad vigente </t>
  </si>
  <si>
    <t xml:space="preserve">Porcentaje de estudios previos y pliego de condiciones solicitados </t>
  </si>
  <si>
    <t>(No. de  pliego de condiciones realizados   / No. de  pliego de condiciones solicitados)*100</t>
  </si>
  <si>
    <t>Estuidios previso  y pliegos de condiciones realizados</t>
  </si>
  <si>
    <t>Estudios previos y pliego de condiciones realizados</t>
  </si>
  <si>
    <r>
      <t xml:space="preserve">
</t>
    </r>
    <r>
      <rPr>
        <b/>
        <sz val="10"/>
        <rFont val="Times New Roman"/>
        <family val="1"/>
      </rPr>
      <t>SEGUNDO TRIMESTRE</t>
    </r>
    <r>
      <rPr>
        <sz val="10"/>
        <rFont val="Times New Roman"/>
        <family val="1"/>
      </rPr>
      <t>: La Dirección de Contratación durante el período comprendido entre el 1 de abril y el 30 de junio de 2020, elaboró (2) pliegos de condiciones y un (1) estudio previo.</t>
    </r>
  </si>
  <si>
    <t xml:space="preserve">Elaborar y remitir a las dependencias informes trimestrales de seguimiento a la ejecución del PAABS </t>
  </si>
  <si>
    <t>Informes de seguimiento a la ejecución del PAABS, elaborados y enviados</t>
  </si>
  <si>
    <t>(No. de informes elaborados y enviados /No. de informes programados) * 100</t>
  </si>
  <si>
    <t>Informes elaborados.</t>
  </si>
  <si>
    <t xml:space="preserve">Informes elaborados y correos enviados a las dependencias.  </t>
  </si>
  <si>
    <r>
      <t xml:space="preserve">
</t>
    </r>
    <r>
      <rPr>
        <b/>
        <sz val="10"/>
        <rFont val="Times New Roman"/>
        <family val="1"/>
      </rPr>
      <t xml:space="preserve">
SEGUNDO TRIMESTRE: </t>
    </r>
    <r>
      <rPr>
        <sz val="10"/>
        <rFont val="Times New Roman"/>
        <family val="1"/>
      </rPr>
      <t>La Dirección de Contratación durante el período comprendido entre el 1 de abril  y el 30 de junio de 2020, realizó el seguimiento pertinente a la ejecución del PAABS de la SDMujer. En virtud de lo anterior, la Dirección en los Comités y/o reuniones llevados a cabo a través de la aplicación Microsoft Teams socializó y entregó información detallada de la ejecución del PAABS. Así mismo, se enviaron correos electrónicos con el  fin de llevar un estricto cumplimiento al PAABS.</t>
    </r>
  </si>
  <si>
    <t>Atender requerimientos internos y externos, relacionados con la gestión  precontractual, contractual  y poscontractual de la Entidad</t>
  </si>
  <si>
    <t>Porcentaje de respuestas a requerimientos</t>
  </si>
  <si>
    <t>(No. de requerimientos atendidos/ No. de solicitudes recibidas)*100</t>
  </si>
  <si>
    <t>Documentos elaborados y enviados</t>
  </si>
  <si>
    <t>Informes,
reportes,
certificaciones y comunicaciones oficiales enviadas en respuestas a requerimientos internos y externos.</t>
  </si>
  <si>
    <r>
      <rPr>
        <b/>
        <sz val="10"/>
        <rFont val="Times New Roman"/>
        <family val="1"/>
      </rPr>
      <t xml:space="preserve">
SEGUNDO TRIMESTRE: </t>
    </r>
    <r>
      <rPr>
        <sz val="10"/>
        <rFont val="Times New Roman"/>
        <family val="1"/>
      </rPr>
      <t xml:space="preserve">La Dirección de Contratación en el segundo trimestre presentó dentro de los primeros diez días hábiles de cada mes, la totalidad de los informes de Ley relacionados con la gestión contractual de la SDMujer, así: SIVICOF - SIDEAP - TRANSPARENCIA y VEEDURÍA.
De igual manera, se atendieron aproximadamente 56 requerimientos clasificados entre requerimientos de Personería, Procuraduría, Contraloría, derechos de petición de ciudadanos y memorandos internos.
Así mismo, se expidieron setenta y cuatro (74) certificaciones de contratos.
</t>
    </r>
    <r>
      <rPr>
        <sz val="10"/>
        <color indexed="10"/>
        <rFont val="Times New Roman"/>
        <family val="1"/>
      </rPr>
      <t xml:space="preserve">
</t>
    </r>
  </si>
  <si>
    <t>Desarrollar estrategias para la implementación de lineamientos, instrumentos y  procedimientos que promuevan buenas prácticas contractuales</t>
  </si>
  <si>
    <t>Actualizar los procedimientos y formatos del Sistema de Gestión correspondientes al proceso Gestión Contractual</t>
  </si>
  <si>
    <t>Revisar la documentación del proceso para determinar las actualizaciones a que haya lugar</t>
  </si>
  <si>
    <t>Porcentaje de documentos actualizados, del Proceso de Gestión Contractual que hace parte del Sistema Integrado de Gestión</t>
  </si>
  <si>
    <t>(No. de documentos actualizados y registrados en el Sistema / No. de documentos identificados para su actualización)*100</t>
  </si>
  <si>
    <t>Documentos actualizados y registrados en el Sistema de Gestión</t>
  </si>
  <si>
    <t>Documentos actualizados y registrados en el Sistema Integrado de Gestión</t>
  </si>
  <si>
    <r>
      <t xml:space="preserve">
                                                                                                                                                                                                                                                                                                                                                                                                                                                                                                                                                                              </t>
    </r>
    <r>
      <rPr>
        <b/>
        <sz val="10"/>
        <rFont val="Times New Roman"/>
        <family val="1"/>
      </rPr>
      <t>SEGUNDO TRIMESTRE</t>
    </r>
    <r>
      <rPr>
        <sz val="10"/>
        <rFont val="Times New Roman"/>
        <family val="1"/>
      </rPr>
      <t xml:space="preserve">:La Dirección de Contratación durante el segundo trimestre, realizó la revisión de los formatos y procedimiento. Por lo anterior, se actualizaron dos documentos, los cuales se encuentran publicados en el aplicativo LUCHA. De igual manera, se viene trabajando en la actualización de los demás documentos, documentos que se reportaran en el tercer seguimiento. 
1. GC-PR-01- ESTRUCTURACIÓN DE ESTUDIOS PREVIOS 
2. GC-PR-02 PRESTACIÓN DE SERVICIOS PROFESIONALES Y DE APOYO A LA GESTIÓN
</t>
    </r>
  </si>
  <si>
    <t>Capacitar a  las dependencias de la Secretaría  Distrital de la Mujer, en temas de competencia del proceso de Gestión Contractual.</t>
  </si>
  <si>
    <t xml:space="preserve">Realizar cuatro (4) capacitaciones durante el año a las dependencias de la Secretaría que intervienen en el proceso de contratación
</t>
  </si>
  <si>
    <r>
      <t xml:space="preserve">
capacitaciones</t>
    </r>
    <r>
      <rPr>
        <sz val="10"/>
        <color indexed="8"/>
        <rFont val="Times New Roman"/>
        <family val="1"/>
      </rPr>
      <t xml:space="preserve"> en procesos de contratación</t>
    </r>
  </si>
  <si>
    <t>(No. de capacitaciones realizadas /No. de capacitaciones programadas ) * 100</t>
  </si>
  <si>
    <t>Jornadas de capacitación realizadas</t>
  </si>
  <si>
    <t>Presentaciones y listados de asistencia de servidoras y servidores públicos y contratistas participantes</t>
  </si>
  <si>
    <r>
      <t xml:space="preserve">
</t>
    </r>
    <r>
      <rPr>
        <b/>
        <sz val="10"/>
        <rFont val="Times New Roman"/>
        <family val="1"/>
      </rPr>
      <t>SEGUNDO  TRIMESTRE</t>
    </r>
    <r>
      <rPr>
        <sz val="10"/>
        <rFont val="Times New Roman"/>
        <family val="1"/>
      </rPr>
      <t xml:space="preserve">: La Dirección de Contratación en el segundo trimestre, convocó y desarrolló la segunda capacitación en </t>
    </r>
    <r>
      <rPr>
        <b/>
        <sz val="10"/>
        <rFont val="Times New Roman"/>
        <family val="1"/>
      </rPr>
      <t>"Estructuración de estudios y documentos previos",</t>
    </r>
    <r>
      <rPr>
        <sz val="10"/>
        <rFont val="Times New Roman"/>
        <family val="1"/>
      </rPr>
      <t xml:space="preserve"> dirigida a funcionarios y contratistas de la SDMujer que intervienen en los temas de contratación, supervisión y apoyos a la supervisión, mencionada capacitación se llevó a cabo el 30 de junio de 2020 en la modalidad virtual a través de la aplicación Teams.</t>
    </r>
  </si>
  <si>
    <t>Generar alertar a las dependencias de la Secretaría con el objeto de minimizar el riego de perdida de competencia en la liquidación de los contratos.</t>
  </si>
  <si>
    <t>Elaborar las  actas de liquidación de los contratos y/o convenios  a cargo de las  diferentes direcciones  que cumplan con los requisitos legales y procedimientos, de acuerdo con la solicitud del supervisor</t>
  </si>
  <si>
    <t>Elaboración de actas de liquidación de los contratos y/o convenios</t>
  </si>
  <si>
    <t>(No. de liquidaciones realizadas  /No. de soliciutdes liquidaciones radicadas ) * 100</t>
  </si>
  <si>
    <t xml:space="preserve">Acta de liquidación </t>
  </si>
  <si>
    <t>Actas de liquidaciones realizadas y publicadas en el Secop</t>
  </si>
  <si>
    <r>
      <rPr>
        <sz val="10"/>
        <rFont val="Times New Roman"/>
        <family val="1"/>
      </rPr>
      <t xml:space="preserve">
</t>
    </r>
    <r>
      <rPr>
        <b/>
        <sz val="10"/>
        <rFont val="Times New Roman"/>
        <family val="1"/>
      </rPr>
      <t>SEGUNDO TRIMESTRE:</t>
    </r>
    <r>
      <rPr>
        <sz val="10"/>
        <rFont val="Times New Roman"/>
        <family val="1"/>
      </rPr>
      <t xml:space="preserve"> La Dirección de Contratación en el segundo trimestre, recibió solicitudes de liquidación de contratos. Una vez revisadas las solicitudes por los abogados se continuó con la elaboración de las respectivas actas de liquidación.
Se recibieron 6 solicitudes de liquidación de los contratos Nrs. 11, 12, 196, 250, 320, y 424 de 2019 de las cuales 2 se encuentran en revisión de la Subsecretaria de Gestión Corporativa y 1 en firma del proveedor y 1 en  el área para ajustes y 2 en revisión de la Dirección de Contratación.
</t>
    </r>
  </si>
  <si>
    <t>Remitir alertas de estado de fechas limites para el trámite de liquidación de contratos y/o convenios suscritos por la Entidad, al área encargada de la supervisión.</t>
  </si>
  <si>
    <t>Porcentaje de alertas  generadas de estado y fecha límite para trámite de liquidación de contratos y/o convenios</t>
  </si>
  <si>
    <t>(No. de alertas generadas / No. de alertas identificadas)*100</t>
  </si>
  <si>
    <t>Alertas generadas  de estado de fechas límite para trámite de liquidación de contratos y/o convenios suscritos.</t>
  </si>
  <si>
    <t>Alertas de estado de fechas límite para trámite de liquidación de contratos y/o convenios suscritos por la Entidad.
Memorandos y/o correos remitidos a las dependencias.</t>
  </si>
  <si>
    <r>
      <t xml:space="preserve">
</t>
    </r>
    <r>
      <rPr>
        <b/>
        <sz val="10"/>
        <rFont val="Times New Roman"/>
        <family val="1"/>
      </rPr>
      <t>SEGUNDO  TRIMESTRE:</t>
    </r>
    <r>
      <rPr>
        <sz val="10"/>
        <rFont val="Times New Roman"/>
        <family val="1"/>
      </rPr>
      <t xml:space="preserve"> La Dirección de Contratación durante el segundo trimestre, emitió las alertas respectivas en lo relacionado a la fechas límites para el trámite de liquidación de contratos y/o convenios suscritos por la SDMujer. Por lo anterior, se enviaron 5 memorandos a los  supervisores comunicando y alertando sobre las fechas de pérdida de competencia para liquidar los contratos.
Memorandos envidos a las siguientes Direcciones y/o oficinas:
Dirección de Gestión Administrativa y Financiera
Dirección de Talento Humano
Dirección de Eliminación de las Violencias
Dirección de Derechos y Diseños de Política
Oficina Asesora de Planeación
</t>
    </r>
  </si>
  <si>
    <t>Mónica Triana Nustes</t>
  </si>
  <si>
    <t>Adibi Jalima Jafales Montes</t>
  </si>
  <si>
    <t>Técnico Administrativo</t>
  </si>
  <si>
    <t>Directora de Contratación</t>
  </si>
  <si>
    <t>Secretaria Distrital de la Mujer</t>
  </si>
  <si>
    <t>Atención a la Ciudadanía</t>
  </si>
  <si>
    <t>Abril  - Junio de 2020</t>
  </si>
  <si>
    <t>Implementar la Política Pública Distrital de Servicio a la Ciudadanía en la Secretaría Distrital de la Mujer, así como dar trámite a las peticiones, quejas, reclamos y sugerencias (PQRS) instauradas por la ciudadanía, mediante el desarrollo de acciones orientadas a garantizar el acceso oportuno, eficaz, eficiente, digno, transparente e igualitario a los servicios que presta la entidad.</t>
  </si>
  <si>
    <t>Formulación, seguimiento y evaluación de indicadores de gestión.</t>
  </si>
  <si>
    <t>Implementar la Política Pública Distrital de Servicio a la Ciudadanía</t>
  </si>
  <si>
    <t>Fortalecimiento de la capacidad de la ciudadanía para hacer efectivo el goce de sus derecho</t>
  </si>
  <si>
    <t>Plan Anticorrupción y de Atención a la Ciudadanía</t>
  </si>
  <si>
    <t>Información relacionada al proceso de Atención a la Ciudadanía en plataformas virtuales actualizada</t>
  </si>
  <si>
    <t>(Número de actualizaciones desarrolladas/Número de actualizaciones programadas)*100</t>
  </si>
  <si>
    <t>Información relacionada al proceso de Atención a la Ciudadanía en plataformas virtuales (Portal Web Institucional y Guía de Trámites y Servicios de la Alcaldía Mayor de Bogotá D.C.).</t>
  </si>
  <si>
    <r>
      <rPr>
        <b/>
        <sz val="10"/>
        <rFont val="Times New Roman"/>
        <family val="1"/>
      </rPr>
      <t>SEGUNDO TRIMESTRE:</t>
    </r>
    <r>
      <rPr>
        <sz val="10"/>
        <rFont val="Times New Roman"/>
        <family val="1"/>
      </rPr>
      <t>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el aplicativo virtual de la Guía de Trámites y Servicios de la Alcaldía Mayor de Bogotá (la información se puede consultar en el siguiente enlace: http://guiatramitesyservicios.bogota.gov.co/entidad/secretaria_distrital_de_la_mujer). Dicha labor, se ha adelantado mensualmente, garantizando que la información sea clara y veraz al ciudadano.
• En el mes de abril se actualizaron las páginas web “1.1 Mecanismos para la atención al ciudadano” y “10.9 Mecanismos para presentar quejas y reclamos en relación con omisiones o acciones del sujeto obligado”, de acuerdo con la creación de la Ventanilla Virtual de Radicación, y la página de la Defensora de la Ciudadanía, de acuerdo con el cambio de la Jefa de la Oficina Asesora Jurídica, el 03 de abril de 2020.
• En el mes de mayo se actualizaron los enlaces de los servicios de la página web “9. Trámites y Servicios”, de acuerdo con el Informe de Seguimiento - Ley de Transparencia y Acceso a la Información Pública Numerales 1 y 9 de la Oficina de Control Interno, el 27 de mayo de 2020.
• En el mes de junio se actualizaron los contenidos de las páginas 1.1. Mecanismos de Atención a la ciudadanía, 1.2. Localización física y del Directorio de Casas de Justicia y Espacios Fiscalía, de acuerdo con el Informe de Seguimiento - Ley de Transparencia y Acceso a la Información Pública Numerales 1 y 9 de la Oficina de Control Interno, el 12 de junio de 2020.</t>
    </r>
  </si>
  <si>
    <t>Participaciones en Ferias de Servicio a la Ciudadanía, programadas por la Secretaría General de Bogotá D.C. u otras entidades distritales.</t>
  </si>
  <si>
    <t>(Número de participaciones en Ferias de Servicio a la Ciudadanía/Número de participaciones en Ferias de Servicio a la Ciudadanía programadas)*100</t>
  </si>
  <si>
    <t>Evidencias de participaciones en Ferias de Servicio a la Ciudadanía, programadas por la Secretaría General de Bogotá D.C. u otras entidades distritales</t>
  </si>
  <si>
    <r>
      <rPr>
        <b/>
        <sz val="10"/>
        <rFont val="Times New Roman"/>
        <family val="1"/>
      </rPr>
      <t>SEGUNDO TRIMESTRE:</t>
    </r>
    <r>
      <rPr>
        <sz val="10"/>
        <rFont val="Times New Roman"/>
        <family val="1"/>
      </rPr>
      <t xml:space="preserve"> La Secretaría Distrital de la Mujer atiende a las inquietudes de la ciudadanía, relativas a los servicios e información general en el marco de las acciones de la Secretaría General de la Alcaldía Mayor de Bogotá D.C. quien a través de la Dirección del Sistema Distrital de Servicio a la Ciudadanía, de manera conjunta da cumplimento al Decreto 494 del 2010, mediante el SuperCADE MÓVIL - FDSC en las diferentes Localidades de Bogotá con el objeto de acercar la administración a la ciudadanía y reunir a entidades distritales, nacionales y privadas para ofrecer sus trámites y servicios.
De acuerdo con las disposiciones impartidas por la Alcaldía Mayor de Bogotá y la Presidencia de Colombia para prevenir la propagación del Covid-19, se cancelaron las ferias SuperCADE MÓVIL - FDSC en las diferentes Localidades de Bogotá.</t>
    </r>
  </si>
  <si>
    <t xml:space="preserve">Teniendo en cuenta las medidas adoptadas por el Gobierno Nacional y la Alcaldía Mayor de Bogotá y en concordancia con la cancelación de las ferias SuperCADE MÓVIL - FDSC en las diferentes Localidades de Bogotá, en el segundo trimestre de la presente vigencia no se ha participado en las ferias. </t>
  </si>
  <si>
    <t>Una vez se levanten las medidas adoptadas por el Gobierno Nacional y la Alcaldía Mayor de Bogotá y nuevamente se pueda asistir a las ferias SuperCADE MÓVIL - FDSC en las diferentes Localidades de Bogotá, la Secretaría Distrital de la Mujer a través del Proceso de Atención a la Ciudadanía brindará su participación activamente atiende a las inquietudes de la ciudadanía.</t>
  </si>
  <si>
    <t>Infraestructura para la prestación de servicios a la ciudadanía suficiente y adecuada</t>
  </si>
  <si>
    <t>Desarrollar un autodiagnóstico de accesibilidad al medio físico en los puntos de atención a la ciudadanía para realizar ajustes razonables.</t>
  </si>
  <si>
    <t>Subsecretaría de Gestión Corporativa - Proceso de Atención a la Ciudadanía
Dirección Administrativa y Financiera</t>
  </si>
  <si>
    <t xml:space="preserve">Autodiagnóstico de accesibilidad al medio físico en los puntos de atención a la ciudadanía </t>
  </si>
  <si>
    <t>(Número de autodiagnósticos de accesibilidad al medio físico en los puntos de atención desarrollados/Número de autodiagnósticos de accesibilidad al medio físico en los puntos de atención programados)*100</t>
  </si>
  <si>
    <t>Documento de autodiagnóstico de accesibilidad al medio físico en los puntos de atención a la ciudadanía</t>
  </si>
  <si>
    <t xml:space="preserve">La actividad está programada para el tercer trimestre de la vigencia 2020. </t>
  </si>
  <si>
    <t>Cualificación de los equipos de trabajo que atienden a la ciudadanía</t>
  </si>
  <si>
    <t>Plan Anticorrupción y de Atención a la Ciudadanía
Plan Institucional de Capacitación</t>
  </si>
  <si>
    <t>Sensibilizaciones a servidoras/es y contratistas en temas de atención a la ciudadanía, gestión de peticiones ciudadanas y en atención preferencial y diferencial</t>
  </si>
  <si>
    <t>(Número de sensibilizaciones realizadas/Número de sensibilizaciones programadas)*100</t>
  </si>
  <si>
    <t>Evidencias del desarrollo de Sensibilizaciones a servidoras/es y contratistas en temas de atención a la ciudadanía, gestión de peticiones ciudadanas y en atención preferencial y diferencial</t>
  </si>
  <si>
    <r>
      <rPr>
        <b/>
        <sz val="10"/>
        <rFont val="Times New Roman"/>
        <family val="1"/>
      </rPr>
      <t xml:space="preserve">SEGUNDO TRIMESTRE: </t>
    </r>
    <r>
      <rPr>
        <sz val="10"/>
        <rFont val="Times New Roman"/>
        <family val="1"/>
      </rPr>
      <t xml:space="preserve">De acuerdo con el compromiso de mejorar continuamente el servicio a la ciudadanía, así como el  desarrollo de la Política de Servicio a la Ciudadanía en la Secretaría Distrital de la Mujer, la Subsecretaría de Gestión Corporativa - Proceso de Atención a la Ciudadanía sensibiliza a las funcionarias y funcionarios de las diferentes dependencias en temas de atención a la ciudadanía y gestión de peticiones ciudadanas.
En el segundo trimestre de la vigencia 2020, se desarrollaron dos sensibilizaciones:
• El 25 de junio de 2020, se llevó a cabo la sensibilización en temas de Atención a la Ciudadanía y Gestión de Peticiones Ciudadanas orientada a la Dirección de Gestión Administrativa y Financiera, a través de la aplicación Microsoft Teams, de 10:30 a.m. a 11:30 a.m.
• El 25 de junio de 2020, se llevó a cabo  la sensibilización en temas de Atención a la Ciudadanía y Gestión de Peticiones Ciudadanas orientada al Community Manager del Proceso de Comunicación Estratégica, a través de la aplicación Microsoft Teams, de 02:30 p.m. a 03:30 p.m.
</t>
    </r>
  </si>
  <si>
    <t>Sensibilizar a las servidoras/es y contratistas en temas de atención a la ciudadanía, mediante la difusión de mínimo 12 piezas comunicacionales.</t>
  </si>
  <si>
    <t>Subsecretaría de Gestión Corporativa - Proceso de Atención a la Ciudadanía
Despacho - Proceso de Comunicación Estratégica</t>
  </si>
  <si>
    <t>Piezas comunicacionales difundidas para sensibilizar a las servidoras/es y contratistas en temas de atención a la ciudadanía</t>
  </si>
  <si>
    <t>(Número de piezas comunicacionales difundidas/Número piezas comunicacionales programadas para su difusión)*100</t>
  </si>
  <si>
    <r>
      <rPr>
        <b/>
        <sz val="10"/>
        <rFont val="Times New Roman"/>
        <family val="1"/>
      </rPr>
      <t xml:space="preserve">SEGUNDO TRIMESTRE: </t>
    </r>
    <r>
      <rPr>
        <sz val="10"/>
        <rFont val="Times New Roman"/>
        <family val="1"/>
      </rPr>
      <t xml:space="preserve">La Subsecretaría de Gestión Corporativa - Proceso de Atención a la Ciudadanía, desarrolla una campaña para el fortalecimiento del servicio a la ciudadanía en la Entidad, la cual tiene como objetivo sensibilizar a las servidoras, servidores y contratistas de la Secretaría Distrital de la Mujer en temas de atención a la ciudadanía, mediante la difusión de piezas comunicacionales, para el mejoramiento del servicio a la ciudadanía en la Secretaría.
En el segundo trimestre de la vigencia 2020 y de acuerdo con el Plan de Acción de la campaña, se divulgaron tres temas (Lineamientos generales para la gestión de las peticiones ciudadanas (PQRS), Política Pública Distrital de Servicio a la Ciudadanía y Líneas Estratégicas de la Política - Primera línea), las divulgaciones se llevaron a cabo por medio de la Boletina Informativa.
</t>
    </r>
  </si>
  <si>
    <t>Articulación interinstitucional para el mejoramiento de los canales de servicio a la ciudadanía</t>
  </si>
  <si>
    <t>Elaborar informes mensuales y trimestrales de seguimiento a la gestión de las peticiones ciudadanas y a la implementación de la Política Pública Distrital de Servicio a la Ciudadanía.</t>
  </si>
  <si>
    <t>Informes de seguimiento a la gestión de las peticiones ciudadanas y a la implementación de la PPDSC</t>
  </si>
  <si>
    <t>(Número de informes elaborados/Número de informes programados)*100</t>
  </si>
  <si>
    <t>Informes de seguimiento a la gestión de las peticiones ciudadanas y a la implementación de la PPDSC publicados en la página web institucional</t>
  </si>
  <si>
    <r>
      <rPr>
        <b/>
        <sz val="10"/>
        <rFont val="Times New Roman"/>
        <family val="1"/>
      </rPr>
      <t xml:space="preserve">SEGUNDO TRIMESTRE: </t>
    </r>
    <r>
      <rPr>
        <sz val="10"/>
        <rFont val="Times New Roman"/>
        <family val="1"/>
      </rPr>
      <t xml:space="preserve">La Subsecretaría de Gestión Corporativa - Proceso de Atención a la Ciudadanía elabora mensualmente y trimestralmente informes de seguimiento a la gestión de las peticiones ciudadanas y a la implementación de la Política Pública Distrital de Servicio a la Ciudadanía en la Secretaría. Ahora bien, los informes publicados en el segundo trimestre de la vigencia 2020 corresponden al Informe trimestral de gestión de PQRS y atención a la ciudadanía del primer trimestre de 2020 y a los meses de marzo, abril y mayo de 2020, los cuales fueron enviados al Despacho y publicados en la página web de la Secretaría Distrital de la Mujer. Mencionados informes se pueden consultar en el siguiente enlace:
http://www.sdmujer.gov.co/transparencia/instrumentos-gestion-informacionpublica/Informe-pqr-denuncias-solicitudes
</t>
    </r>
  </si>
  <si>
    <t>Participar en las actividades de sensibilización y fortalecimiento del servicio a la ciudadanía de la Red Distrital de Quejas y Reclamos y otras entidades distritales y nacionales.</t>
  </si>
  <si>
    <t xml:space="preserve">Participaciones en las actividades de sensibilización y fortalecimiento del servicio a la ciudadanía </t>
  </si>
  <si>
    <t>(Número de participaciones realizadas/Número de participaciones programadas)*100</t>
  </si>
  <si>
    <t xml:space="preserve">Evidencias de participación en las actividades de sensibilización y fortalecimiento del servicio a la ciudadanía </t>
  </si>
  <si>
    <r>
      <rPr>
        <b/>
        <sz val="10"/>
        <rFont val="Times New Roman"/>
        <family val="1"/>
      </rPr>
      <t>SEGUNDO TRIMESTRE:</t>
    </r>
    <r>
      <rPr>
        <sz val="10"/>
        <rFont val="Times New Roman"/>
        <family val="1"/>
      </rPr>
      <t xml:space="preserve"> En aplicación a lo dispuesto en el numeral 7 del artículo 3° del Decreto Distrital 371 de 2010, la Secretaría Distrital de la Mujer a través de la Subsecretaría de Gestión Corporativa - Proceso de Atención a la Ciudadanía, participa en las actividades de sensibilización y fortalecimiento del servicio a la ciudadanía de la Red Distrital de Quejas y Reclamos y otras entidades distritales y nacionales.
La Subsecretaría de Gestión Corporativa - Proceso de Atención a la Ciudadanía, participó en el segundo trimestre de la vigencia 2020, a través de la aplicación Meet de Google, en las siguientes reuniones:
• Nodo intersectorial Comunicaciones y Lenguaje Claro - 20 de mayo de 2020.
• Nodo intersectorial Capacitación y Formación - 22 de mayo de 2020.
• Nodo intersectorial Articulación PQRS y Ciudadanía - 22 de mayo de 2020.
• Nodo sectorial Mujeres - 28 de mayo de 2020.
De igual manera, el 16 de junio de 2020, participó en la capacitación del Sistema Distrital para la Gestión de Peticiones Ciudadanas - Bogotá Te Escucha - Reporte "Gestión de Peticiones" de la Dirección Distrital de Calidad del Servicio, por medio de la aplicación Microsoft Teams, de 8:00 a 11:00 a.m.
</t>
    </r>
  </si>
  <si>
    <t>Dar respuesta oportuna a las peticiones ciudadanas de acuerdo con las competencias de cada una de las dependencias y de conformidad con la normatividad vigente.</t>
  </si>
  <si>
    <t>Todas las dependencias</t>
  </si>
  <si>
    <t>Respuestas oportunas a las peticiones ciudadanas de acuerdo con las competencias de cada una de las dependencias y de conformidad con la normatividad vigente</t>
  </si>
  <si>
    <t>(Número de peticiones ciudadanas atendidos oportunamente/Número de peticiones ciudadana recibidas)*100</t>
  </si>
  <si>
    <t>Respuestas oportunas a las peticiones ciudadanas de acuerdo con las competencias de cada una de las dependencias y de conformidad con la normatividad vigente en el Sistema Distrital de Quejas y Soluciones - Bogotá Te Escucha</t>
  </si>
  <si>
    <r>
      <rPr>
        <b/>
        <sz val="10"/>
        <rFont val="Times New Roman"/>
        <family val="1"/>
      </rPr>
      <t xml:space="preserve">SEGUNDO TRIMESTRE: </t>
    </r>
    <r>
      <rPr>
        <sz val="10"/>
        <rFont val="Times New Roman"/>
        <family val="1"/>
      </rPr>
      <t>Durante el segundo trimestre de la vigencia 2020, las diferentes dependencias de la Secretaría Distrital de la Mujer, otorgaron respuesta dentro de los términos estipulados por la ley, a 827 peticiones recibidas a través de los distintos canales de atención habilitados en la Secretaría y por traslado en el Sistema Distrital para la Gestión de Peticiones Ciudadanas - Bogotá Te Escucha. Al finalizar el trimestre, las peticiones que la entidad mantiene pendientes de respuesta, las cuales están en proceso de trámite, se encuentran dentro de los tiempos de gestión para su trámite conforme a los términos estipulados por la ley.</t>
    </r>
  </si>
  <si>
    <t>Mejoramiento continuo de los servicios a la ciudadanía</t>
  </si>
  <si>
    <t>Actualizar el manual y procedimiento asociados al proceso de atención a la ciudadanía de acuerdo con la normatividad vigente.</t>
  </si>
  <si>
    <t>Documentos asociados al proceso de atención a la ciudadanía actualizados de acuerdo con la normatividad vigente</t>
  </si>
  <si>
    <t>(Número de documentos actualizados/Número de documentos programados para su actualización)*100</t>
  </si>
  <si>
    <t>Manual y procedimiento asociados al proceso de atención a la ciudadanía actualizados</t>
  </si>
  <si>
    <r>
      <rPr>
        <b/>
        <sz val="10"/>
        <rFont val="Times New Roman"/>
        <family val="1"/>
      </rPr>
      <t>SEGUNDO TRIMESTRE:</t>
    </r>
    <r>
      <rPr>
        <sz val="10"/>
        <rFont val="Times New Roman"/>
        <family val="1"/>
      </rPr>
      <t xml:space="preserve"> La Subsecretaría de Gestión Corporativa - Proceso de Atención a la Ciudadanía, en el segundo trimestre de la vigencia 2020, adelantó la actualización de los documentos (caracterización, formato, manual y procedimiento) del proceso de Atención a la Ciudadanía (en los formatos tipo establecidos por la OAP) los documentos fueron revisados por la Oficina Asesora de Planeación y publicados en el  Sistema Integrado de Gestión de la SDMujer - LUCHA, el 25 de junio de 2020.</t>
    </r>
  </si>
  <si>
    <t>Medir la satisfacción de la ciudadanía y partes interesadas con respecto a los servicios ofrecidos, por medio de encuestas de percepción, y retroalimentar sus resultados.</t>
  </si>
  <si>
    <t>Subsecretaría de Gestión Corporativa - Proceso de Atención a la Ciudadanía
Oficina Asesora de Planeación</t>
  </si>
  <si>
    <t>Informes de medición de la satisfacción de la ciudadanía y partes interesadas</t>
  </si>
  <si>
    <t>(Número de informes de medición de la satisfacción de la ciudadanía y partes interesadas elaborados/Número de informes de medición de la satisfacción de la ciudadanía y partes interesadas programados)*100</t>
  </si>
  <si>
    <r>
      <rPr>
        <b/>
        <sz val="10"/>
        <rFont val="Times New Roman"/>
        <family val="1"/>
      </rPr>
      <t>SEGUNDO TRIMESTRE:</t>
    </r>
    <r>
      <rPr>
        <sz val="10"/>
        <rFont val="Times New Roman"/>
        <family val="1"/>
      </rPr>
      <t xml:space="preserve"> La Oficina Asesora de Planeación elabora trimestralmente el Informes de Medición de Satisfacción de Usuarias y Partes Interesadas, los cuales tienen por objetivo medir la satisfacción de las ciudadanas y los ciudadanos con respecto a los servicios recibidos por la Secretaría Distrital de la Mujer, con el fin identificar aspectos positivos y negativos para evaluar y mejorar los diferentes procesos involucrados en la prestación de los servicios a la ciudadanía.
En el segundo trimestre del año 2020 se publicó el Informe de Medición de Satisfacción de Usuarias y Partes Interesadas correspondiente al primer trimestre (enero, febrero y marzo) de la vigencia 2020. Se puede consultar en el siguiente enlace:
http://www.sdmujer.gov.co/transparencia/instrumentos-gestion-informacionpublica/Informe-pqr-denuncias-solicitudes
</t>
    </r>
  </si>
  <si>
    <t>Boris Leandro Barbosa Tarazona</t>
  </si>
  <si>
    <t>Nelson Patiño Zuluaga</t>
  </si>
  <si>
    <t>Dalia Ines Olarte Martínez</t>
  </si>
  <si>
    <r>
      <t xml:space="preserve">Firma:                                                                                          </t>
    </r>
    <r>
      <rPr>
        <sz val="10"/>
        <rFont val="Times New Roman"/>
        <family val="1"/>
      </rPr>
      <t xml:space="preserve">Adriana Estupiñan Jaramillo </t>
    </r>
  </si>
  <si>
    <t>Contratista de la Subsecretaría de Gestión Corporativa</t>
  </si>
  <si>
    <t>Contratista - Subsecretaría de Gestión Corporativa</t>
  </si>
  <si>
    <t>Subsecretaria de Gestión Corporativa</t>
  </si>
  <si>
    <r>
      <t xml:space="preserve">Aprobó/cargo:                                                                          </t>
    </r>
    <r>
      <rPr>
        <sz val="10"/>
        <rFont val="Times New Roman"/>
        <family val="1"/>
      </rPr>
      <t>Jefa Oficina Asesora de Planeación</t>
    </r>
  </si>
  <si>
    <t>Evaluación y Seguimiento a la Gestión</t>
  </si>
  <si>
    <t>Oficina de Control Interno</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</si>
  <si>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</si>
  <si>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Consolidar la Secretaría Distrital de la Mujer como una entidad innovadora y eficiente, para contribuir con la garantía de derechos de las mujeres en el Distrito Capital</t>
  </si>
  <si>
    <t>Desarrollar el Plan Anual de Auditoría de la Secretaría Distrital de la Mujer</t>
  </si>
  <si>
    <t>Realizar treinta y seis (36) informes reglamentarios y de seguimiento, incluidos en el Plan Anual de Auditoría.</t>
  </si>
  <si>
    <t>Identificar fortalezas, oportunidades de mejora y hallazgos, para el mejoramiento de la gestión y desempeño de la entidad en relación con el tema del informe reglamentario, con destino a la (al) líder de proceso y/o Secretaria de Despacho.</t>
  </si>
  <si>
    <t>Elaborar, remitir y/o publicar según sea el caso, veintitrés (23) informes reglamentarios, de conformidad con lo aprobado en el Plan Anual de Auditoría.</t>
  </si>
  <si>
    <t>Norha Carrasco Rincón</t>
  </si>
  <si>
    <t>Porcentaje de informes reglamentarios y de seguimiento efectuados</t>
  </si>
  <si>
    <t>(No. de informes reglamentarios efectuados / No. de informes reglamentarios programados) * 100</t>
  </si>
  <si>
    <t>Porcentaje de informes reglamentarios a cargo de la OCI, remitidos y/o publicados.</t>
  </si>
  <si>
    <t>Informes reglamentarios a cargo de la OCI, presentados, remitidos y/o publicados</t>
  </si>
  <si>
    <t>Se elaboraron 5 de los 23 informes reglamentarios aprobados en el PAA, así: 
1. Informe de seguimiento a las metas del Plan Distrital de Desarrollo - cuatrienio (3-2020-001162).
2. Informe de seguimiento al Plan Anticorrupción y de Atención a la Ciudadanía (PAAC) con corte 30.04.2020, publicado en la página web el 15.05.2020 (3-2020-001213).
3. Informe de seguimiento a quejas, sugerencias y reclamos del II semestre de 2019 (3-2020-001163).
4. Informe de cumplimiento a directrices para prevenir conductas irregulares relacionadas con incumplimiento de manuales de funciones y de procedimientos y pérdida de elementos y documentos públicos con corte 15.05.2020 (1-2020-003051)
5. Informe de Austeridad del Gasto correspondiente al primer trimestre de la vigencia 2020 (3-2020-001344).
Adicionalmente, se elaboraron 4 de los 13 informes de seguimiento aprobados en el PAA, así:
1. Informes de seguimiento a la publicación de información en el botón "Transparencia y acceso a la información pública" de la página web (3-2020-001105; 3-2020-001160; 3-2020-001269; 3-2020-001335; y 3-2020-001361).
2. Informe de seguimiento a planes de mejoramiento externos (3-2020-001292)
3. Informe de seguimiento a planes de mejoramiento internos (3-2020-001295).
4. Informe de seguimiento a las actas de informe de gestión (3-2020-001293).</t>
  </si>
  <si>
    <t>N. A.</t>
  </si>
  <si>
    <t>N. A</t>
  </si>
  <si>
    <t>Elaborar, remitir y/o publicar según sea el caso, trece (13) informes de seguimiento, de conformidad con lo aprobado en el Plan Anual de Auditoría</t>
  </si>
  <si>
    <t>Desarrollar seis (6) auditorías aprobadas por el Comité Institucional de Coordinación de Control Interno en el Plan Anual de Auditoría.</t>
  </si>
  <si>
    <t>Determinar debilidades, fortalezas y recomendaciones para el mejoramiento de la gestión y desempeño del proceso auditado, con destino a la (al) líder de proceso y/o Secretaria de Despacho.</t>
  </si>
  <si>
    <t>Desarrollar las seis (6) auditorías programadas en el Plan Anual de Auditoría.</t>
  </si>
  <si>
    <t>Porcentaje de auditorias ejecutadas</t>
  </si>
  <si>
    <t>(No. de auditorias ejecutadas / No. De auditorias programadas) * 100</t>
  </si>
  <si>
    <t>Porcentaje de auditorías ejecutadas.</t>
  </si>
  <si>
    <t>Informes de auditorías de gestión presentados.</t>
  </si>
  <si>
    <t>Se continuó con el desarrollo de las siguientes auditorías, de conformidad con el PAA en su segunda versión, con la ejecución de las siguientes etapas:
1. Auditoría al proceso "Gestión contractual": anuncio de auditoría y reunión de apertura; Recopilación de información y evidencias; en desarrollo de la etapa de Análisis de información, de resultados de muestra, de resultados de visitas.
2. Auditoría al proceso "Gestión jurídica": anuncio de auditoría y reunión de apertura; Recopilación de información y evidencias; en desarrollo de la etapa de Análisis de información, de resultados de muestra, de resultados de visitas.
3. Auditoría a la Política de servicio a la ciudadanía: anuncio de auditoría y reunión de apertura; Recopilación de información y evidencias; en desarrollo de la etapa de Análisis de información, de resultados de muestra, de resultados de visitas.
4. Auditoría al proceso "Gestión financiera": anuncio de auditoría y reunión de apertura; Recopilación de información y evidencias; en desarrollo de la etapa de Análisis de información, de resultados de muestra, de resultados de visitas; inicio de la etapa de elaboración del informe de auditoría.
5. Auditoría al proceso "Participación ciudadana y corresponsabilidad": en desarrollo de la planeación de la auditoría.
6. Auditoría a la "Política de integridad": inicio de la planeación de la auditoría.</t>
  </si>
  <si>
    <t>Se presentaron retrasos para dar apertura a las auditorías y en la consecución y revisión de la información, debido a la declaratoria de emergencia sanitaria por COVID 19.</t>
  </si>
  <si>
    <t>Se realizará la apertura y desarrollo de las auditorías teniendo como herramienta el aplicativo TEAMS de Microsoft, y de conformidad con la dinámica del trabajo en casa extraordinario. Se realizó ajuste al Plan Anual de Auditoría, ampliando el desarrollo de las mismas, de conformidad con el contexto de la entidad (sesión del Comité Institucional de Coordinación de Control Interno del 29 de mayo de 2020)</t>
  </si>
  <si>
    <t>Realizar el 100% de las actividades de consultoría propias de los roles de la Oficina de Control Interno, que contribuyan al mejoramiento de la gestión y desempeño de la entidad.</t>
  </si>
  <si>
    <t>Actividades de consultoría que contribuyan al mejoramiento de la gestión y desempeño de la entidad.</t>
  </si>
  <si>
    <t>Desarrollar la planeación, actualización, mejora y seguimiento de la actividad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</si>
  <si>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</si>
  <si>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</si>
  <si>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Documentos del proceso actualizados.
Mapa de riesgos actualizado.
Seguimiento realizado al mapa de riesgos.
Seguimiento realizado a la información a cargo de la OCI publicada en página web.
Actas de CICCI
Evidencia de reuniones.
Actas de visita.</t>
  </si>
  <si>
    <t>Documentos del proceso.
Mapa de riesgos y su correspondiente seguimiento.
Página web con información a cargo de la OCI. actualizada.
Actas de CICCI
Evidencia de reuniones.
Actas de visita.</t>
  </si>
  <si>
    <t>Se realizó seguimiento y ajuste al Plan Anual de Auditoría, el cual fue aprobado en sesión del Comité Institucional de Gestión y Desempeño del 29 de mayo de 2020.
en el marco de los lineamientos aprobados por el Comité Distrital de Auditoría.
Se realizó la prueba de los formatos de planeación y desarrollo de las auditorías, para proceder a realizar los ajustes pertinentes.
Se realizó la Secretaría Técnica del Comité Institucional de Coordinación de Control Interno en las sesiones del 28.04.2020 y 29.05.2020.
Se participó en las sesiones del Comité Institucional de Gestión y Desempeño.
Se ejerce la secretaría técnica del Comité Distrital de Auditoría, de conformidad con la votación realizada en la primera sesión de la vigencia 2020.
Se realizó el acompañamiento metodológico y retroalimentación para la actualización de la Política de Administración de Riesgos.
Se realizó acompañamiento metodológico para la revisión de los riesgos del proceso "Transversalización de la política pública", de conformidad con lo planteado en el informe de seguimiento a riesgos y controles de dicho proceso.
Se desarrolla el rol de relación con entes de control, de conformidad con las instrucciones de la Secretaria de Despacho y la Subsecretaria de Gestión Corporativa.</t>
  </si>
  <si>
    <t>Realizar la secretaría técnica y participar en los comités y mesas técnicas</t>
  </si>
  <si>
    <t>Realizar la socialización, el acompañamiento y la asesoría técnica y metodológica.</t>
  </si>
  <si>
    <t>Realizar la atención a entes de control</t>
  </si>
  <si>
    <t>Jefa Oficina de Conotrol Interno</t>
  </si>
  <si>
    <t>10 de julio de 2020</t>
  </si>
  <si>
    <t>Secretraría Distrital de la Mujer</t>
  </si>
  <si>
    <t>Control Interno Disciplinario</t>
  </si>
  <si>
    <t>Proteger la función pública al interior de la Secretaría Distrital de la Mujer, adelantando las actuaciones disciplinarias relacionadas con sus servidoras (es) determinando la posible responsabilidad frente a la ocurrencia de acciones disciplinables.</t>
  </si>
  <si>
    <r>
      <rPr>
        <b/>
        <sz val="10"/>
        <rFont val="Times New Roman"/>
        <family val="1"/>
      </rPr>
      <t>Consolidar la Secretaría Distrital de la Mujer como una entidad innovadora y eficiente</t>
    </r>
    <r>
      <rPr>
        <sz val="10"/>
        <rFont val="Times New Roman"/>
        <family val="1"/>
      </rPr>
      <t>, para contribuir con la garantía de derechos de las mujeres en el Distrito Capital.</t>
    </r>
  </si>
  <si>
    <t xml:space="preserve">Fortalecimiento de procesos mediante la apropiación y articulación de actividades administrativas y herramientas técnicas para una gestión eficiente, colaborativa y transparente, que permita la ejecución y evaluación de la misión institucional. </t>
  </si>
  <si>
    <t xml:space="preserve">Adelantar actividades orientadas a garantizar el buen funcionamiento de la gestión pública y la prevención de la incursión en faltas disciplinarias.
</t>
  </si>
  <si>
    <t>Servidoras y servidores públicos de la SDMujer (planta, provisionalidad y temporales) conscientes de sus deberes y responsabilidades conforme al Régimen Disciplinario Colombiano.</t>
  </si>
  <si>
    <r>
      <rPr>
        <sz val="10"/>
        <color indexed="8"/>
        <rFont val="Times New Roman"/>
        <family val="1"/>
      </rPr>
      <t>Ejecución de 2 jornadas de sensibilización y dos (2) campañas  sobre responsabilidad de servidoras (es) públicas (os) en materia disciplinaria.</t>
    </r>
    <r>
      <rPr>
        <sz val="10"/>
        <rFont val="Times New Roman"/>
        <family val="1"/>
      </rPr>
      <t xml:space="preserve">
</t>
    </r>
  </si>
  <si>
    <t xml:space="preserve">
Plan Anticorrupción y de Atención a la Ciudadanía
Plan Institucional de Capacitación</t>
  </si>
  <si>
    <r>
      <rPr>
        <sz val="10"/>
        <color indexed="8"/>
        <rFont val="Times New Roman"/>
        <family val="1"/>
      </rPr>
      <t>Jornadas de sensibilización en materia disciplinaria</t>
    </r>
    <r>
      <rPr>
        <sz val="10"/>
        <rFont val="Times New Roman"/>
        <family val="1"/>
      </rPr>
      <t xml:space="preserve">  </t>
    </r>
  </si>
  <si>
    <t>No. de jornadas de sensibilización realizadas/ No. de jornadas de sensiblización programadas*100</t>
  </si>
  <si>
    <t>No.  jornadas de sensibilización realizadas.</t>
  </si>
  <si>
    <t>Listados de asistencia de las (os) servidoras (es) participantes.</t>
  </si>
  <si>
    <r>
      <rPr>
        <b/>
        <sz val="10"/>
        <rFont val="Times New Roman"/>
        <family val="1"/>
      </rPr>
      <t xml:space="preserve">SEGUNDO TRIMESTRE: </t>
    </r>
    <r>
      <rPr>
        <sz val="10"/>
        <rFont val="Times New Roman"/>
        <family val="1"/>
      </rPr>
      <t xml:space="preserve">Para el período objeto de seguimiento, se realizaron dos charlas de sensibilización y prevención de la falta disciplinaria, dirigidas a las servidoras, servidores y contratistas de la SDMujer. Con los siguientes temas: 
1. Supervisión de los contratos estatales, la cual se realizó a través de la plataforma Teams, el 24 de junio de 2020 y estuvo a cargo del Dr. Javier Rincón Salcedo. 
2. Derechos de Petición y, derechos y deberes de los servidores públicos, la cual se realizó a través de la plataforma Teams, el 30 de junio de 2020 y estuvo a cargo de la Dra. Mayiver Méndez Saenz.
</t>
    </r>
  </si>
  <si>
    <t>Porcentaje de avance en la difusión de campaña sobre responsabilidad disciplinaria.</t>
  </si>
  <si>
    <t>(No. de piezas de la  campaña publicadas en pagina web, intranet o boletina informativa / No. de piezas propuestas de la campaña)*100</t>
  </si>
  <si>
    <t>% piezas comunicativas en materia disciplinaria publicadas.</t>
  </si>
  <si>
    <t>Publicación realizada por los diferentes canales de comunicación institucional.</t>
  </si>
  <si>
    <r>
      <rPr>
        <b/>
        <sz val="10"/>
        <rFont val="Times New Roman"/>
        <family val="1"/>
      </rPr>
      <t>SEGUNDO TRIMESTRE</t>
    </r>
    <r>
      <rPr>
        <sz val="10"/>
        <rFont val="Times New Roman"/>
        <family val="1"/>
      </rPr>
      <t xml:space="preserve">:Para el período objeto de seguimiento se publicaron en la página institucional unas piezas, las que se denominaron píldoras informativas, que fueron publicadas a través en las boletinas de los días 19 y 30 de junio de 2020. Mediante estas píldoras informativas se indicó a las servidoras, servidores y contratistas de la SDMujer, cual es la función de Control Interno Disciplinario, que conductas son las que investiga, a quienes se investiga. Así mismo, se informó sobre el cuidado de los bienes que se le asignan a las servidoras y servidores para el ejercicio de las funciones propias del empleo que desempeñan, los derechos y los deberes de las servidoras y servidores públicos entre otros aspectos.    </t>
    </r>
  </si>
  <si>
    <t xml:space="preserve">Adelantar los procesos disciplinarios que se encuentren activos en la Subsecretaría de Gestión Corporativa de conformidad con los términos establecidos en la Ley 734 de 2002 y Ley 1474 de 2011 y demás normas vigentes. </t>
  </si>
  <si>
    <t xml:space="preserve">Procesos Disciplinarios adelantados dentro de los términos de ley. 
</t>
  </si>
  <si>
    <t>Realizar informes semestral del estado de los procesos disciplinarios producto del seguimiento a los  procesos disciplinarios, mediante verificación</t>
  </si>
  <si>
    <t>Informes elaborados y presentados.</t>
  </si>
  <si>
    <t>(No. de informes elaborados y presentados / No. de informes programados)*100</t>
  </si>
  <si>
    <t>% de informes de estado de procesos disciplinarios.</t>
  </si>
  <si>
    <t>Informe semestral del estado de procesos disciplinarios.</t>
  </si>
  <si>
    <r>
      <rPr>
        <b/>
        <sz val="10"/>
        <rFont val="Times New Roman"/>
        <family val="1"/>
      </rPr>
      <t>SEGUNDO TRIMESTRE</t>
    </r>
    <r>
      <rPr>
        <sz val="10"/>
        <rFont val="Times New Roman"/>
        <family val="1"/>
      </rPr>
      <t>:Para el período objeto de seguimiento se elaboró una base de datos en excel que permite identificar y clasificar la etapa procesal, los sujetos procesales, el estado del proceso. Así mismo, permite identificar que procesos se encuentran dentro de los términos disciplinarios y cuales se encuentran con los términos vencidos. El seguimiento permitirá priorizar los procesos y actuaciones que se deben surtir. De igual manera, se logró identificar todo lo atinente al trámite secretarial y darle impulso a los mismos.</t>
    </r>
  </si>
  <si>
    <t>Erika de Lourdes Cervantes Linero</t>
  </si>
  <si>
    <t>Firma:                                                 Adriana Estupiñan Jaramillo</t>
  </si>
  <si>
    <t>Profesional 17</t>
  </si>
  <si>
    <t>Aprobó/cargo:                                 Jefa Oficina Asesora de Planeación</t>
  </si>
  <si>
    <t>Abril a Junio de 2020</t>
  </si>
  <si>
    <t>TRANSVERSALIZACIÓN DE LA POLÍTICA PÚBLICA</t>
  </si>
  <si>
    <t>DIRECCIÓN DE DERECHOS Y DISEÑO DE POLÍTICA</t>
  </si>
  <si>
    <t>Brindar asistencia técnica a los sectores de la Administración Distrital desde el enfoque de derechos de las mujeres, de género y diferencial para la adopción, concertación, implementación y seguimiento de los instrumentos de la Política Pública de Mujeres y Equidad de Género</t>
  </si>
  <si>
    <t>Liderar y orientar la implementación de la Política Pública de Mujeres y Equidad de Género y de sus enfoques en la gestión de cada uno de los sectores de la Administración Distrital</t>
  </si>
  <si>
    <t xml:space="preserve">Diagnóstico, formulación e implementación de los Planes Sectoriales de Transversalización </t>
  </si>
  <si>
    <t xml:space="preserve">1. Acompañar técnicamente los instrumentos de la PPMYEG ( Planes Sectoriales de Transversalización para la igualdad de género y PIOEG) </t>
  </si>
  <si>
    <t xml:space="preserve">15 sectores de la Administración Distrital acompañados técnicamente  en los instrumentos de la PPMYEG (PSTG y PIOEG) </t>
  </si>
  <si>
    <t xml:space="preserve">Brindar asistencia técnica para la concertación de los planes sectoriales de transversalización para la Igualdad de Género y el PIOEG </t>
  </si>
  <si>
    <r>
      <rPr>
        <b/>
        <sz val="10"/>
        <rFont val="Times New Roman"/>
        <family val="1"/>
      </rPr>
      <t>Luz Irayda Rojas</t>
    </r>
    <r>
      <rPr>
        <sz val="10"/>
        <rFont val="Times New Roman"/>
        <family val="1"/>
      </rPr>
      <t xml:space="preserve">
Equipo de Transversalización
Clara López García</t>
    </r>
  </si>
  <si>
    <t>NA</t>
  </si>
  <si>
    <t>Planes Sectoriales de Transversalización para la Igualdad de Género y Planes de Igualdad de Oportunidades para la Equidad de Género concertados</t>
  </si>
  <si>
    <t>(No. de Planes Sectoriales de Transversalización de la Igualdad de Género y Planes de Igualdad de Oportunidades para la Equidad de Género concertados / Total sectores con asistencia técnica)*100</t>
  </si>
  <si>
    <t>Planes Sectoriales de Transversalización para la Igualdad de Género y Planes de Igualdad de Oportunidades para la Equidad de Género</t>
  </si>
  <si>
    <t xml:space="preserve">1.  15 propuestas de concertación PSTG y PIOEG  para la Igualdad de género 
2. 15 matrices de PSTG y PIOEG para la Igualdad de género concertados 
3.  Comunicaciones oficiales entre los sectores </t>
  </si>
  <si>
    <t>Para el primer trimestre de 2020 se realiza la revisión de las metas PDD que se encuentran sujetas a la incorporación del enfoque de género, estos contenidos fueron compartidos a cada uno de los sectores durante el segundo trimestre de 2020, la Dirección acompañó la socialización y aprobación de las acciones propuestas.. Por otro lado, se realiza la construcción de la propuesta de concertación para los 15 sectores de la administración Distrital, documento que se encuentra en proceso de revisión y aprobación. Revisión de metas que podrían estar sujetas a la incorporación del enfoque de género en los sectores</t>
  </si>
  <si>
    <t xml:space="preserve"> Realizar asistencia técnica para la implementación de las concertaciones en el PSTG y PIOEG</t>
  </si>
  <si>
    <t>Sectores asesorados técnicamente en el proceso de implementación</t>
  </si>
  <si>
    <t>(No. de sectores asesorados técnicamente / Total de sectores acompañados técnicamente</t>
  </si>
  <si>
    <t>Sectores asesorados técnicamente</t>
  </si>
  <si>
    <t>1. Documentos técnicos (procedimientos)
2. Actas de reuniones internas y externas</t>
  </si>
  <si>
    <t>Elaboración documentos técnicos con enfoque de género sobre: Avances y buenas prácticas sobre igualdad de Género y violencias Basadas en Género para 15 sectores; insumo sobre Conceptos generales y Control Social para cualificar a mujeres veedoras  en salud; propuesta de servicios integrales en salud, oferta de servicios cárcel del Buen Pastor y los servicios que la SDMujer brinda para las mujeres privadas de la libertad;  Resumen Ejecutivo y preparatoria de la movilidad eléctrica; revisión de términos de referencia para la contratación de una consultoría que complemente, actualice y amplíe un estudio de género para el desarrollo de la Ciclo infraestructura de Bogotá.
Acompañamiento técnico en acciones de los sectores: gestión y desarrollo de actividades (cine foros, conversatorios, talleres, sensibilizaciones, recorridos, encuentro local y distrital) 
Incidencia para incorporación del enfoque de género: 
Implementación de Acciones: Protocolo de atención, prevención y sanción contra el acoso callejero en el transporte y espacio público; Plan de Gestión Social para obras estratégicas del IDU.
Elaboración documentos lineamientos para transversalización enfoque de género en proyectos de inversión nuevo plan de desarrollo para los sectores:  educación, cultura, hacienda, planeación, integración social, salud, gobierno, jurídica, hábitat, gestión pública, desarrollo económico y movilidad. Recomendaciones sobre inclusión enfoques género y diferencial en 137 proyectos de inversión PDD 2020-2024. Recomendaciones sobre enfoques de género y diferencial: proyecto de Ley: el acceso de madres cabeza de familia a servicios financieros y Servicios financieros para adquisición de vivienda con madres cabeza de familia; proyectos propuestas actividades XIII Semana de la Bicicleta. Gestión en 15 sectores para inscripción en Ranking Par. Articulación con:  la Alta Consejería para las Víctimas, la Paz y Reconciliación de la Secretaría General en el marco de la Política Pública de víctimas; articulación entre el IDRD- Programa de Recreovía y las Referentas de las Casas de Igualdad de Oportunidades.
Asistencia técnica para: la participación de las  entidades del distrito en  la Convocatoria del Ranking PAR de Aequales; jornada exclusiva para las mujeres de la ciudad en el marco de la socialización del diagnóstico POT con la participación de instancias como el Consejo Consultivo de Mujeres, Comités Operativos Locales de Mujer y Género y organizaciones como AVP con más de 105 mujeres de toda la ciudad que participaron en la jornada; jornada de inducción al equipo de trabajo de FONCEP para la incorporación del enfoque de género al interior de la entidad; reconocimiento de experiencias internacionales frente al tema del trazador presupuestal de género y ruta de trabajo; la Semana de la Bicicleta con el fin de trabajar propuesta de foro de “Movilidad  del Cuidado y Bicicleta”  para la XIII Semana de la Bicicleta; Proyecto Desafíos Urbanos para Bogotá, en materia de prevención del acoso sexual en Transmilenio; mesa de feminización de la pobreza para hablar sobre la ruta que se desarrollará para cumplir la meta del plan distrital de desarrollo de poner a 70 mil mujeres en el sector formal laboral
Propuesta de acciones: el Plan de Acción de la Mesa Distrital de Acompañamiento Social a proyectos de Vivienda Gratuita liderada por la SDHT; para documento de victorias tempranas de todos los sectores en el marco de las metas sectoriales del PDD 2020- 2024; Política pública de la Bicicleta</t>
  </si>
  <si>
    <t>Realizar monitoreo y  seguimiento a la implementación  de las concertaciones de los Planes Sectoriales de Transversalización para la igualdad de género y el Plan de Igualdad de Oportunidades de Equidad de Género</t>
  </si>
  <si>
    <r>
      <rPr>
        <b/>
        <sz val="10"/>
        <rFont val="Times New Roman"/>
        <family val="1"/>
      </rPr>
      <t xml:space="preserve">Luz Irayda Rojas
</t>
    </r>
    <r>
      <rPr>
        <sz val="10"/>
        <rFont val="Times New Roman"/>
        <family val="1"/>
      </rPr>
      <t>Equipo de Transversalización
Clara López García</t>
    </r>
  </si>
  <si>
    <t>Porcentaje de informes trimestrales de monitoreo y  seguimiento a PSTG, elaborados.</t>
  </si>
  <si>
    <t>N° Avance. de informes  de monitoreo y seguimientos a los PSTG elaborados / No. de Informe programado a los PST programados)  * 100</t>
  </si>
  <si>
    <t>Informe</t>
  </si>
  <si>
    <t xml:space="preserve">1. Informe de seguimiento a los PSTG  y PIOEG  con avances trimestrales
2. Retroalimentación a los PSTG y PIOEG </t>
  </si>
  <si>
    <t>Elaboración documento preliminar instructivo para el diligenciamiento de matriz de concertación y seguimiento a los instrumentos de la Política Pública de Mujeres y Equidad de Género.
Revisión técnica de los documentos propuesta de concertación que serán remitidos a los Sectores los cuales están en proceso de ajuste por parte de las referentes de género
Se elaboró documento preliminar Balance de la implementación del Plan de Igualdad de Oportunidades para la Equidad de Género y del Plan Sectorial de la Transversalización de Género, correspondiente al año 2019.
Se recibió reporte y se realizó oficio de seguimiento a los reportes del último reporte del IV trimestre del 2019 de los instrumentos de la Política Pública de Mujeres y Equidad de Género de los sectores: Gestión Pública; Gobierno; Seguridad, Convivencia y Justicia; Planeación; Desarrollo Económico, Industria y Turismo; Educación; Gestión Jurídica; Hacienda; Hábitat; Integración Social; Cultura, Recreación y Deporte; y Ambiente; Movilidad; Seguridad y Salud</t>
  </si>
  <si>
    <t>2. Realizar la secretaria técnica de la Comisión Intersectorial de Mujeres (CIM)
(Decreto 527 de 2014)</t>
  </si>
  <si>
    <t xml:space="preserve">Secretaria técnica realizada de la  Comisión Intersectorial de Mujeres - CIM </t>
  </si>
  <si>
    <t>Desarrollar la secretaría técnica de la CIM con participación del nivel directivo del Distrito y avance técnico a través de su Unidad Técnica de Apoyo (UTA).</t>
  </si>
  <si>
    <r>
      <rPr>
        <b/>
        <sz val="10"/>
        <rFont val="Times New Roman"/>
        <family val="1"/>
      </rPr>
      <t>Luz Irayda Rojas</t>
    </r>
    <r>
      <rPr>
        <sz val="10"/>
        <rFont val="Times New Roman"/>
        <family val="1"/>
      </rPr>
      <t xml:space="preserve">
Equipo de Transversalización
Clara López García
</t>
    </r>
  </si>
  <si>
    <t>Sesiones de la Comisión Intersectorial de Mujeres con Secretaría técnica e</t>
  </si>
  <si>
    <t>(No. de sesiones de CIM realizadas / No. de sesiones de CIM programadas)*100</t>
  </si>
  <si>
    <t>sesiones</t>
  </si>
  <si>
    <t xml:space="preserve">Actas sesiones CIM </t>
  </si>
  <si>
    <t xml:space="preserve">No se realizaron reuniones de la CIM durante los dos primeros trimestres del año 2020 se realizaron dos sesiones de la UTA, se construyó propuesta de  plan de accción para la CIM y Uta del 2020, se diseño el informe de gestión de la CIM 2019, se realizó porpuesta de regamento inteno de la CIm con base al decreto 527 de 2014 y resolucíón  233 de 2018 de la secretaría general </t>
  </si>
  <si>
    <t>Se presentaron retrasos en el semestre por la emergencia  que vive el país sobre e Covid19, de acuerdo a lo establecido los Decretos 457 de 2020 del 22 de marzo de 2020 y  531 de 2020  del 8 de abril de 2020 , y las medidas de aislamiento obligatorio preventivo y por la actualzación de la Política pública de Mujer y equidad de Género</t>
  </si>
  <si>
    <t>Se realizará en el segundo semestre de la vigencia la sesión pendiente</t>
  </si>
  <si>
    <t>Evaluación, formulación e implementación del Plan de Igualdad de Oportunidades para la Equidad de Género</t>
  </si>
  <si>
    <t xml:space="preserve">3. Armonizar el proceso de actualización de la política pública de Mujeres y Equidad de Género </t>
  </si>
  <si>
    <t xml:space="preserve">Actualización de la política pública de Mujer y Equidad e Género armonizada </t>
  </si>
  <si>
    <t xml:space="preserve">Mesas de Trabajo intersectoriales para la formulación del plan de acción de la Política Pública de Mujeres y Equidad de Género </t>
  </si>
  <si>
    <t>Clara López García
Equipo de política y equipo de transversalización</t>
  </si>
  <si>
    <t>Mesas de trabajo para la formulación del plan de acción</t>
  </si>
  <si>
    <t>(No. de mesas de trabajo intersectoriales realizadas/ No. de mesas de trabajo intersectoriales programadas)*100</t>
  </si>
  <si>
    <t>Mesas de trabajo</t>
  </si>
  <si>
    <t xml:space="preserve">Evidencia de reunión de las Mesas de trabajo realizadas 
</t>
  </si>
  <si>
    <t>Durante el primer trimestre 2020, se revisaron las propuestas del nuevo Plan Distrital de Desarrollo "Un nuevo contrato social y ambiental para la Bogotá del siglo XXI", para incorporar y actualizar con estas propuestas el plan de acción de la PPMYEG, teniendo en cuenta las indicaciones de la Guía de formulación e implementación de Política Pública del Distrito. 
En el segundo trimestre del 2020 se actualizo el cronograma de trabajo para la actualización de la PPMYEG. Se realizaron reuniones internas para la validación del cronograma y rutas de acción de trabajo los días 6, 13, 18, 27 y 29 de mayo,  se realizo una mesa de trabajo con el Consejo Consultivo de Mujeres el 22 de mayo y se enviaron los oficios de citación a las mesas de trabajo bilaterles a realizarse en el mes de junio con los sectores de la Administarción Distrital.  En  le mes de Junio se realizaron 14 mesas de trabajo intersectoriales con los sectores de la Administración Distrital los días 2,3,4,5,9,10,11,12 y 18 de junio donde se socializo el proceso de armonización del plan de acción de la PPMYEG y se solciito los ajustes pertinentes a los sectores. "</t>
  </si>
  <si>
    <t xml:space="preserve">Las acciones programadas para esta actividad tuvieron retrasos en el cronograma. </t>
  </si>
  <si>
    <t xml:space="preserve"> Se  reprogramara el cronograma de trabajo y se realizaran las mesas de manera virtual,  por la situación actual ligada a la pandemia del Covid-19 y las medidas de aislamiento obligatorio preventivo.</t>
  </si>
  <si>
    <t>Diagnóstico, formulación e implementación de los Planes Sectoriales de Transversalización
Evaluación, formulación e implementación del Plan de Igualdad de Oportunidades para la Equidad de Género</t>
  </si>
  <si>
    <t xml:space="preserve">4.Dar lineamientos para la asistencia técnica en las localidades para la transversalización de enfoques y de los instrumentos de la PPMYEG </t>
  </si>
  <si>
    <t xml:space="preserve">Lineamientos para la asistencia técnica local para la transversalización de enfoques y de los instrumentos de la PPMYEG </t>
  </si>
  <si>
    <t xml:space="preserve">Dar línea técnica  para la transversalización de los  enfoques y de los instrumentos de la PPMYEG  a la Dirección de Territorialización de Derecho y Participación </t>
  </si>
  <si>
    <r>
      <rPr>
        <b/>
        <sz val="10"/>
        <rFont val="Times New Roman"/>
        <family val="1"/>
      </rPr>
      <t>Clara López García</t>
    </r>
    <r>
      <rPr>
        <sz val="10"/>
        <rFont val="Times New Roman"/>
        <family val="1"/>
      </rPr>
      <t xml:space="preserve">
Equipo de Transversalización
</t>
    </r>
  </si>
  <si>
    <t xml:space="preserve">Porcentaje  de lineamientos elaborados para  para transversalización de la PPMyEG en lo local </t>
  </si>
  <si>
    <t xml:space="preserve">N° de lineamientos elaborados para la transversalización de la PPMyEG en lo local* 100
</t>
  </si>
  <si>
    <t>Por demanda</t>
  </si>
  <si>
    <t xml:space="preserve">Documentos </t>
  </si>
  <si>
    <t xml:space="preserve">Lineamientos técnicos entregados  a la Dirección de Territorialización de Derecho y Participación </t>
  </si>
  <si>
    <t>Se realizaron reuniones de gestión para revisar hoja de ruta sobre la manera en la que se va a realizar la asistencia técnica para la transversalización en lo local. Las reuniones se realizaron el 13 y el 25 de marzo de 2020, así mismo se articula el trabajo de acuerdo con los lineamientos de la Secretaría Distrital de Planeación. Durante el primer trimestre 2020, se revisaron las propuestas del nuevo Plan Distrital de Desarrollo "Un nuevo contrato social y ambiental para la Bogotá del siglo XXI", para incorporar y actualizar con estas propuestas el plan de acción de la PPMYEG, teniendo en cuenta las indicaciones de la Guía de formulación e implementación de Política Pública del Distrito. Durante el segundo semestre no se realizaron avances, esto debido a la actualización de la circular 001 de 2020 a través de la circular 003 de 2020 y 6 nuevos conceptos de gasto, se realizó el acompañamiento a las profesionales para la realización de las recomendaciones del enfoque de género.</t>
  </si>
  <si>
    <t>Se presentaron retrasos por cuanto la Círcular sobre Líneas de Inversión salió en la primera semana de marzo y en virtud de las medidas de aislamiento preventivo por la pandemia de Covid se retrasaron estas actividades. Durante el segundo trimestre se trabajó en los proyecto de inversión de distritales</t>
  </si>
  <si>
    <t>En el segundo semestre de la vigencia  se ajustaran los cronogramas de trabajo y las correspondientes actividades.</t>
  </si>
  <si>
    <t>GESTIÓN JURÍDICA-2020</t>
  </si>
  <si>
    <t>OFICINA ASESORA JURÍDICA</t>
  </si>
  <si>
    <t>ABRIL- JUNIO 2020</t>
  </si>
  <si>
    <t>Apoyar la gestión de las dependencias de la entidad en el ámbito jurídico, en el marco de las competencias de la Oficina Asesora Jurídica para que la gestión institucional este enmarcada con la normatividad vigente</t>
  </si>
  <si>
    <t xml:space="preserve">Brindar asesoría jurídica dentro del marco de sus competencias a la Secretaría conforme a la normatividad vigente. </t>
  </si>
  <si>
    <r>
      <rPr>
        <sz val="10"/>
        <rFont val="Times New Roman"/>
        <family val="1"/>
      </rPr>
      <t>Unificar criterios jurídicos de la Entidad que permitan una eficiente expedición, revisión y/o aprobación de actos administrativos, así como la adecuada toma de decisiones en la gestión institucional</t>
    </r>
    <r>
      <rPr>
        <sz val="10"/>
        <color indexed="10"/>
        <rFont val="Times New Roman"/>
        <family val="1"/>
      </rPr>
      <t xml:space="preserve">. </t>
    </r>
  </si>
  <si>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</si>
  <si>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</si>
  <si>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</si>
  <si>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</si>
  <si>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</si>
  <si>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En el segundo trimestre se respondierony dieron tramite a 143 peticiones, relacionadas en su mayoría con peticiones de concejales y Personería de Bogotá - relacionadas con la oferta de servicos durante la Emergencia Sanitaria y los nuevos servicos y canales de antenció. Así como las quejas de la ciudadanía por el confinamiento, como las trabajadoras ASP y mujeres Trans- </t>
  </si>
  <si>
    <t>Fortalecimiento jurídico que permita  incidencia y  posicionamiento de la Secretaría en la agenda normativa de los temas afines a la misión institucional.</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</si>
  <si>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</si>
  <si>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</si>
  <si>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</si>
  <si>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</si>
  <si>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</si>
  <si>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 xml:space="preserve">En el segundo trimestre se estudiaron 7 tramites relacionados con proyectos de acuerdo del Concejo y proyectos de Ley del Congreso - relacionados con empredimientos para el empoderamiento de las mujeres en Bogotá .  Tambien se analizó la Constituiconalidad del  Decreto Legislativo 460 de 2020 referente al fucnionamiento de las comisaría de familia en el Estado de Emergencia Sanitaria. </t>
  </si>
  <si>
    <t>Representación y defensa de la gestión institucional  sujeta a Derecho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</si>
  <si>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</si>
  <si>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</si>
  <si>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casos en representación judicial, atendidos /No. de casos en representación judicial, solicitados)*100</t>
  </si>
  <si>
    <t>Contestación de demandas y de acciones constitucionales</t>
  </si>
  <si>
    <t xml:space="preserve">En El segundo trimestre, se respondieron y tramitaron 30 acciones, en su mayoría acciones de tutela, esto mas los procesos de la jurisdicción ordaniara administrativa en los que la Sdmujer actúa como sujeto procesal, 4 procesos judiciales.  </t>
  </si>
  <si>
    <t>Aplicación del principio constitucional al debido proceso y al derecho de contradicción y defensa de los servidores públicos disciplinados  en segunda instancia,  para la decisión de fondo por parte del nominador</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</si>
  <si>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</si>
  <si>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</si>
  <si>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</si>
  <si>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</si>
  <si>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En el segundo trimestre hay un (1) tramite pendiente de sustanciar el recurso de apelación, como quiera que los términos se encauntran suspendidos. </t>
  </si>
  <si>
    <t xml:space="preserve">Generación de información pertinente y oportuna que permita  incidencia y posicionamiento de la Secretaría en la agenda de control político </t>
  </si>
  <si>
    <t xml:space="preserve"> Revisión, ajuste desde la competencia normativa  y consolidación de las respuestas a Proposiciones</t>
  </si>
  <si>
    <t xml:space="preserve">Respuesta consolidadas a las proposiciones </t>
  </si>
  <si>
    <t>(No. de proposiciones atendidas /No. de proposiciones solicitadas)*100</t>
  </si>
  <si>
    <t>Respuesta a Proposiciones</t>
  </si>
  <si>
    <t xml:space="preserve">En el segundo trimestres se respondieron  26 solicitudes por control político referentes a proposiciones del Concejo - con temas como la utilización de vehículos de la Entidad y los servicios ofreciados en el Estado de Emergencia para los diferentes grupos de población.  </t>
  </si>
  <si>
    <t>ALICIA VALENCIA VILLAMIZAR / PROFESIONAL ESPECIALIZADO</t>
  </si>
  <si>
    <t>ANDREA CATALINA ZOTA BERNAL - JEFA OFICINA ASESORA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</si>
</sst>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_(&quot;$&quot;\ * \(#,##0\);_(&quot;$&quot;\ * &quot;-&quot;_);_(@_)"/>
    <numFmt numFmtId="165" formatCode="0.0"/>
    <numFmt numFmtId="166" formatCode="0.0%"/>
  </numFmts>
  <fonts count="39" x14ac:knownFonts="1">
    <font>
      <sz val="11"/>
      <color theme="1"/>
      <name val="Calibri"/>
      <family val="2"/>
      <scheme val="minor"/>
    </font>
    <font>
      <sz val="11"/>
      <color theme="1"/>
      <name val="Calibri"/>
      <family val="2"/>
      <scheme val="minor"/>
    </font>
    <font>
      <b/>
      <sz val="12"/>
      <color theme="1"/>
      <name val="Times New Roman"/>
      <family val="1"/>
    </font>
    <font>
      <b/>
      <sz val="8"/>
      <color theme="1"/>
      <name val="Times New Roman"/>
      <family val="1"/>
    </font>
    <font>
      <b/>
      <sz val="11"/>
      <color theme="1"/>
      <name val="Times New Roman"/>
      <family val="1"/>
    </font>
    <font>
      <b/>
      <sz val="11"/>
      <name val="Times New Roman"/>
      <family val="1"/>
    </font>
    <font>
      <sz val="10"/>
      <color theme="1"/>
      <name val="Times New Roman"/>
      <family val="1"/>
    </font>
    <font>
      <b/>
      <sz val="10"/>
      <name val="Times New Roman"/>
      <family val="1"/>
    </font>
    <font>
      <sz val="10"/>
      <name val="Times New Roman"/>
      <family val="1"/>
    </font>
    <font>
      <sz val="10"/>
      <color theme="1"/>
      <name val="Arial Narrow"/>
      <family val="2"/>
    </font>
    <font>
      <sz val="10"/>
      <color rgb="FFFF0000"/>
      <name val="Times New Roman"/>
      <family val="1"/>
    </font>
    <font>
      <b/>
      <sz val="10"/>
      <color theme="1"/>
      <name val="Times New Roman"/>
      <family val="1"/>
    </font>
    <font>
      <b/>
      <sz val="9"/>
      <color indexed="8"/>
      <name val="Tahoma"/>
      <family val="2"/>
    </font>
    <font>
      <sz val="9"/>
      <color indexed="8"/>
      <name val="Tahoma"/>
      <family val="2"/>
    </font>
    <font>
      <b/>
      <sz val="9"/>
      <color indexed="81"/>
      <name val="Tahoma"/>
      <family val="2"/>
    </font>
    <font>
      <sz val="9"/>
      <color indexed="81"/>
      <name val="Tahoma"/>
      <family val="2"/>
    </font>
    <font>
      <i/>
      <sz val="10"/>
      <name val="Times New Roman"/>
      <family val="1"/>
    </font>
    <font>
      <u/>
      <sz val="10"/>
      <color indexed="49"/>
      <name val="Times New Roman"/>
      <family val="1"/>
    </font>
    <font>
      <sz val="10"/>
      <name val="Arial"/>
      <family val="2"/>
    </font>
    <font>
      <sz val="10"/>
      <color indexed="15"/>
      <name val="Times New Roman"/>
      <family val="1"/>
    </font>
    <font>
      <sz val="10"/>
      <color indexed="10"/>
      <name val="Times New Roman"/>
      <family val="1"/>
    </font>
    <font>
      <sz val="10"/>
      <name val="Arial Narrow"/>
      <family val="2"/>
    </font>
    <font>
      <b/>
      <sz val="10"/>
      <color rgb="FFFF0000"/>
      <name val="Times New Roman"/>
      <family val="1"/>
    </font>
    <font>
      <b/>
      <sz val="10"/>
      <color rgb="FF0070C0"/>
      <name val="Times New Roman"/>
      <family val="1"/>
    </font>
    <font>
      <sz val="10"/>
      <color rgb="FF0070C0"/>
      <name val="Times New Roman"/>
      <family val="1"/>
    </font>
    <font>
      <b/>
      <sz val="14"/>
      <name val="Times New Roman"/>
      <family val="1"/>
    </font>
    <font>
      <sz val="12"/>
      <name val="Times New Roman"/>
      <family val="1"/>
    </font>
    <font>
      <sz val="8"/>
      <name val="Times New Roman"/>
      <family val="1"/>
    </font>
    <font>
      <b/>
      <sz val="12"/>
      <color rgb="FF000000"/>
      <name val="Times New Roman"/>
      <family val="1"/>
    </font>
    <font>
      <b/>
      <sz val="8"/>
      <color rgb="FF000000"/>
      <name val="Times New Roman"/>
      <family val="1"/>
    </font>
    <font>
      <b/>
      <sz val="11"/>
      <color rgb="FF000000"/>
      <name val="Times New Roman"/>
      <family val="1"/>
    </font>
    <font>
      <b/>
      <sz val="10"/>
      <color rgb="FF000000"/>
      <name val="Times New Roman"/>
      <family val="1"/>
    </font>
    <font>
      <sz val="12"/>
      <color rgb="FF000000"/>
      <name val="Times New Roman"/>
      <family val="1"/>
    </font>
    <font>
      <sz val="10"/>
      <color rgb="FF000000"/>
      <name val="Times New Roman"/>
      <family val="1"/>
    </font>
    <font>
      <sz val="11"/>
      <color rgb="FF000000"/>
      <name val="Times New Roman"/>
      <family val="1"/>
    </font>
    <font>
      <sz val="9"/>
      <name val="Arial"/>
      <family val="2"/>
    </font>
    <font>
      <b/>
      <sz val="12"/>
      <name val="Times New Roman"/>
      <family val="1"/>
    </font>
    <font>
      <b/>
      <sz val="8"/>
      <name val="Times New Roman"/>
      <family val="1"/>
    </font>
    <font>
      <sz val="10"/>
      <color indexed="8"/>
      <name val="Times New Roman"/>
      <family val="1"/>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DEBADA"/>
        <bgColor rgb="FFDEBADA"/>
      </patternFill>
    </fill>
    <fill>
      <patternFill patternType="solid">
        <fgColor rgb="FFFFFFFF"/>
        <bgColor indexed="64"/>
      </patternFill>
    </fill>
    <fill>
      <patternFill patternType="solid">
        <fgColor rgb="FFBFBFBF"/>
        <bgColor rgb="FFBFBFBF"/>
      </patternFill>
    </fill>
    <fill>
      <patternFill patternType="solid">
        <fgColor rgb="FFD9D9D9"/>
        <bgColor rgb="FFD9D9D9"/>
      </patternFill>
    </fill>
    <fill>
      <patternFill patternType="solid">
        <fgColor theme="5" tint="0.79998168889431442"/>
        <bgColor indexed="64"/>
      </patternFill>
    </fill>
    <fill>
      <patternFill patternType="solid">
        <fgColor rgb="FF00B050"/>
        <bgColor indexed="64"/>
      </patternFill>
    </fill>
    <fill>
      <patternFill patternType="solid">
        <fgColor rgb="FFFFFF00"/>
        <bgColor indexed="64"/>
      </patternFill>
    </fill>
  </fills>
  <borders count="103">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rgb="FF00FF00"/>
      </left>
      <right style="thin">
        <color rgb="FF00FF00"/>
      </right>
      <top style="thin">
        <color rgb="FF00FF00"/>
      </top>
      <bottom style="thin">
        <color rgb="FF00FF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medium">
        <color rgb="FF000000"/>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9" fillId="0" borderId="0"/>
    <xf numFmtId="0" fontId="18" fillId="0" borderId="0"/>
    <xf numFmtId="9" fontId="9" fillId="0" borderId="0" applyFont="0" applyFill="0" applyBorder="0" applyAlignment="0" applyProtection="0"/>
    <xf numFmtId="164" fontId="9" fillId="0" borderId="0" applyFont="0" applyFill="0" applyBorder="0" applyAlignment="0" applyProtection="0"/>
    <xf numFmtId="0" fontId="1" fillId="0" borderId="0"/>
  </cellStyleXfs>
  <cellXfs count="1217">
    <xf numFmtId="0" fontId="0" fillId="0" borderId="0" xfId="0"/>
    <xf numFmtId="0" fontId="0" fillId="0" borderId="0" xfId="0"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applyAlignment="1">
      <alignment vertical="center"/>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8" fillId="0" borderId="29" xfId="0" applyFont="1" applyBorder="1" applyAlignment="1">
      <alignment horizontal="center" vertical="center" wrapText="1"/>
    </xf>
    <xf numFmtId="0" fontId="6" fillId="0" borderId="8" xfId="0" applyFont="1" applyBorder="1" applyAlignment="1">
      <alignment horizontal="left" vertical="center" wrapText="1"/>
    </xf>
    <xf numFmtId="0" fontId="8" fillId="0" borderId="8" xfId="0" applyFont="1" applyBorder="1" applyAlignment="1">
      <alignment horizontal="left" vertical="center" wrapText="1"/>
    </xf>
    <xf numFmtId="0" fontId="6"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vertical="center" wrapText="1"/>
    </xf>
    <xf numFmtId="9" fontId="8" fillId="0" borderId="8" xfId="1" applyFont="1" applyFill="1" applyBorder="1" applyAlignment="1">
      <alignment horizontal="center" vertical="center" wrapText="1"/>
    </xf>
    <xf numFmtId="9" fontId="8" fillId="2" borderId="8" xfId="1" applyFont="1" applyFill="1" applyBorder="1" applyAlignment="1">
      <alignment horizontal="center" vertical="center" wrapText="1"/>
    </xf>
    <xf numFmtId="9" fontId="8" fillId="0" borderId="31"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6" fillId="0" borderId="29" xfId="0" applyFont="1" applyBorder="1" applyAlignment="1">
      <alignment vertical="center"/>
    </xf>
    <xf numFmtId="0" fontId="8" fillId="0" borderId="8" xfId="0" applyFont="1" applyBorder="1" applyAlignment="1">
      <alignment horizontal="center" vertical="center" wrapText="1"/>
    </xf>
    <xf numFmtId="9" fontId="8" fillId="0" borderId="8" xfId="1" applyFont="1" applyFill="1" applyBorder="1" applyAlignment="1">
      <alignment vertical="center" wrapText="1"/>
    </xf>
    <xf numFmtId="9" fontId="8" fillId="0" borderId="33"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vertical="center"/>
    </xf>
    <xf numFmtId="0" fontId="6" fillId="0" borderId="29" xfId="0" applyFont="1" applyBorder="1" applyAlignment="1">
      <alignment horizontal="center" vertical="center" wrapText="1"/>
    </xf>
    <xf numFmtId="9" fontId="8" fillId="0" borderId="29" xfId="1" applyFont="1" applyFill="1" applyBorder="1" applyAlignment="1">
      <alignment horizontal="center" vertical="center" wrapText="1"/>
    </xf>
    <xf numFmtId="0" fontId="10" fillId="0" borderId="8" xfId="0" applyFont="1" applyBorder="1" applyAlignment="1">
      <alignment horizontal="center" vertical="center" wrapText="1"/>
    </xf>
    <xf numFmtId="0" fontId="8"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0" fillId="2" borderId="0" xfId="0" applyFill="1" applyAlignment="1">
      <alignment vertical="center"/>
    </xf>
    <xf numFmtId="0" fontId="7" fillId="5" borderId="2" xfId="0" applyFont="1" applyFill="1" applyBorder="1" applyAlignment="1">
      <alignment horizontal="center"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vertical="center" wrapText="1"/>
    </xf>
    <xf numFmtId="0" fontId="7" fillId="5" borderId="13"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8" fillId="2" borderId="29" xfId="0" applyFont="1" applyFill="1" applyBorder="1" applyAlignment="1">
      <alignment horizontal="center" vertical="center" wrapText="1"/>
    </xf>
    <xf numFmtId="9" fontId="8" fillId="2" borderId="29" xfId="1"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justify" vertical="top" wrapText="1"/>
    </xf>
    <xf numFmtId="0" fontId="6" fillId="2" borderId="29" xfId="0" applyFont="1" applyFill="1" applyBorder="1" applyAlignment="1">
      <alignment vertical="center"/>
    </xf>
    <xf numFmtId="0" fontId="8" fillId="2" borderId="29" xfId="0" applyFont="1" applyFill="1" applyBorder="1" applyAlignment="1">
      <alignment horizontal="justify" vertical="center" wrapText="1"/>
    </xf>
    <xf numFmtId="0" fontId="8" fillId="2" borderId="3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6" fillId="2" borderId="8" xfId="0" applyFont="1" applyFill="1" applyBorder="1" applyAlignment="1">
      <alignment vertical="center"/>
    </xf>
    <xf numFmtId="0" fontId="8"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9" xfId="0" applyFont="1" applyBorder="1" applyAlignment="1">
      <alignment vertical="center" wrapText="1"/>
    </xf>
    <xf numFmtId="9" fontId="8" fillId="0" borderId="41" xfId="0" applyNumberFormat="1" applyFont="1" applyBorder="1" applyAlignment="1">
      <alignment horizontal="center" vertical="center" wrapText="1"/>
    </xf>
    <xf numFmtId="0" fontId="8" fillId="0" borderId="41" xfId="0" applyFont="1" applyBorder="1" applyAlignment="1">
      <alignment horizontal="center" vertical="center" wrapText="1"/>
    </xf>
    <xf numFmtId="0" fontId="8" fillId="0" borderId="29" xfId="0" applyFont="1" applyBorder="1" applyAlignment="1">
      <alignment horizontal="left" vertical="center" wrapText="1"/>
    </xf>
    <xf numFmtId="0" fontId="8" fillId="0" borderId="19"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7" fillId="2" borderId="19" xfId="0" applyFont="1" applyFill="1" applyBorder="1" applyAlignment="1">
      <alignment horizontal="center" vertical="center" wrapText="1"/>
    </xf>
    <xf numFmtId="0" fontId="6" fillId="0" borderId="41" xfId="0" applyFont="1" applyBorder="1" applyAlignment="1">
      <alignment vertical="center" wrapText="1"/>
    </xf>
    <xf numFmtId="9" fontId="8" fillId="0" borderId="31" xfId="4" applyFont="1" applyFill="1" applyBorder="1" applyAlignment="1">
      <alignment horizontal="center" vertical="center" wrapText="1"/>
    </xf>
    <xf numFmtId="0" fontId="9" fillId="0" borderId="0" xfId="2"/>
    <xf numFmtId="0" fontId="7" fillId="2" borderId="0" xfId="2" applyFont="1" applyFill="1" applyAlignment="1">
      <alignment horizontal="center" vertical="center" wrapText="1"/>
    </xf>
    <xf numFmtId="0" fontId="8" fillId="0" borderId="8" xfId="2" applyFont="1" applyBorder="1" applyAlignment="1">
      <alignment horizontal="center" vertical="center" wrapText="1"/>
    </xf>
    <xf numFmtId="0" fontId="7" fillId="0" borderId="8"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7"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9" xfId="2" applyFont="1" applyBorder="1" applyAlignment="1">
      <alignment horizontal="center" vertical="center" wrapText="1"/>
    </xf>
    <xf numFmtId="0" fontId="7" fillId="5" borderId="13" xfId="2" applyFont="1" applyFill="1" applyBorder="1" applyAlignment="1">
      <alignment vertical="center" wrapText="1"/>
    </xf>
    <xf numFmtId="0" fontId="8" fillId="0" borderId="41" xfId="2" applyFont="1" applyBorder="1" applyAlignment="1">
      <alignment horizontal="center" vertical="center" wrapText="1"/>
    </xf>
    <xf numFmtId="0" fontId="7" fillId="3" borderId="21"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6" xfId="2" applyFont="1" applyBorder="1" applyAlignment="1">
      <alignment horizontal="center" vertical="center" wrapText="1"/>
    </xf>
    <xf numFmtId="0" fontId="7" fillId="5" borderId="12" xfId="2" applyFont="1" applyFill="1" applyBorder="1" applyAlignment="1">
      <alignment vertical="center" wrapText="1"/>
    </xf>
    <xf numFmtId="0" fontId="7" fillId="0" borderId="8" xfId="2" applyFont="1" applyBorder="1" applyAlignment="1">
      <alignment vertical="center" wrapText="1"/>
    </xf>
    <xf numFmtId="0" fontId="7" fillId="5" borderId="8" xfId="2" applyFont="1" applyFill="1" applyBorder="1" applyAlignment="1">
      <alignment vertical="center" wrapText="1"/>
    </xf>
    <xf numFmtId="0" fontId="7" fillId="5" borderId="2"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7" xfId="2" applyFont="1" applyFill="1" applyBorder="1" applyAlignment="1">
      <alignment vertical="center" wrapText="1"/>
    </xf>
    <xf numFmtId="0" fontId="7" fillId="3" borderId="13" xfId="2" applyFont="1" applyFill="1" applyBorder="1" applyAlignment="1">
      <alignment horizontal="center" vertical="center" wrapText="1"/>
    </xf>
    <xf numFmtId="0" fontId="3" fillId="2" borderId="5" xfId="2" applyFont="1" applyFill="1" applyBorder="1" applyAlignment="1">
      <alignment vertical="center"/>
    </xf>
    <xf numFmtId="0" fontId="3" fillId="2" borderId="10" xfId="2" applyFont="1" applyFill="1" applyBorder="1" applyAlignment="1">
      <alignment vertical="center"/>
    </xf>
    <xf numFmtId="0" fontId="3" fillId="2" borderId="15" xfId="2" applyFont="1" applyFill="1" applyBorder="1" applyAlignment="1">
      <alignment vertical="center"/>
    </xf>
    <xf numFmtId="0" fontId="6" fillId="0" borderId="0" xfId="2" applyFont="1" applyAlignment="1">
      <alignment vertical="center"/>
    </xf>
    <xf numFmtId="0" fontId="6" fillId="0" borderId="29" xfId="2" applyFont="1" applyBorder="1" applyAlignment="1">
      <alignment vertical="center"/>
    </xf>
    <xf numFmtId="0" fontId="6" fillId="0" borderId="8" xfId="2" applyFont="1" applyBorder="1" applyAlignment="1">
      <alignment vertical="center"/>
    </xf>
    <xf numFmtId="0" fontId="8" fillId="0" borderId="8" xfId="2" applyFont="1" applyBorder="1" applyAlignment="1">
      <alignment vertical="center" wrapText="1"/>
    </xf>
    <xf numFmtId="0" fontId="7" fillId="0" borderId="13" xfId="2" applyFont="1" applyBorder="1" applyAlignment="1">
      <alignment horizontal="center" vertical="center" wrapText="1"/>
    </xf>
    <xf numFmtId="0" fontId="7" fillId="0" borderId="21" xfId="2" applyFont="1" applyBorder="1" applyAlignment="1">
      <alignment horizontal="center" vertical="center" wrapText="1"/>
    </xf>
    <xf numFmtId="1" fontId="8" fillId="0" borderId="36" xfId="2" applyNumberFormat="1" applyFont="1" applyBorder="1" applyAlignment="1">
      <alignment horizontal="center" vertical="center" wrapText="1"/>
    </xf>
    <xf numFmtId="0" fontId="8" fillId="0" borderId="29" xfId="2" applyFont="1" applyBorder="1" applyAlignment="1">
      <alignment vertical="center" wrapText="1"/>
    </xf>
    <xf numFmtId="0" fontId="6" fillId="0" borderId="8" xfId="2" applyFont="1" applyBorder="1" applyAlignment="1">
      <alignment vertical="center" wrapText="1"/>
    </xf>
    <xf numFmtId="0" fontId="6" fillId="0" borderId="29" xfId="2" applyFont="1" applyBorder="1" applyAlignment="1">
      <alignment vertical="center" wrapText="1"/>
    </xf>
    <xf numFmtId="0" fontId="7" fillId="0" borderId="8" xfId="2" applyFont="1" applyBorder="1" applyAlignment="1">
      <alignment horizontal="center" wrapText="1"/>
    </xf>
    <xf numFmtId="0" fontId="8" fillId="0" borderId="8" xfId="2" applyFont="1" applyBorder="1" applyAlignment="1">
      <alignment vertical="top" wrapText="1"/>
    </xf>
    <xf numFmtId="0" fontId="8" fillId="0" borderId="8"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29" xfId="2" applyFont="1" applyBorder="1" applyAlignment="1">
      <alignment horizontal="left" vertical="top" wrapText="1"/>
    </xf>
    <xf numFmtId="0" fontId="8" fillId="2" borderId="33"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3" fillId="2" borderId="10" xfId="2" applyFont="1" applyFill="1" applyBorder="1" applyAlignment="1">
      <alignment vertical="center" wrapText="1"/>
    </xf>
    <xf numFmtId="0" fontId="8" fillId="0" borderId="8" xfId="2" applyFont="1" applyFill="1" applyBorder="1" applyAlignment="1">
      <alignment horizontal="left" vertical="center" wrapText="1"/>
    </xf>
    <xf numFmtId="1" fontId="8" fillId="0" borderId="8" xfId="4" applyNumberFormat="1" applyFont="1" applyFill="1" applyBorder="1" applyAlignment="1">
      <alignment horizontal="center" vertical="center" wrapText="1"/>
    </xf>
    <xf numFmtId="1" fontId="8" fillId="0" borderId="41" xfId="2" applyNumberFormat="1" applyFont="1" applyFill="1" applyBorder="1" applyAlignment="1">
      <alignment horizontal="center" vertical="center" wrapText="1"/>
    </xf>
    <xf numFmtId="9" fontId="8" fillId="0" borderId="8" xfId="4" applyFont="1" applyBorder="1" applyAlignment="1">
      <alignment horizontal="center" vertical="center" wrapText="1"/>
    </xf>
    <xf numFmtId="9" fontId="8" fillId="0" borderId="8" xfId="4" applyFont="1" applyFill="1" applyBorder="1" applyAlignment="1">
      <alignment horizontal="center" vertical="center" wrapText="1"/>
    </xf>
    <xf numFmtId="9" fontId="8" fillId="0" borderId="41" xfId="2" applyNumberFormat="1" applyFont="1" applyFill="1" applyBorder="1" applyAlignment="1">
      <alignment horizontal="center" vertical="center" wrapText="1"/>
    </xf>
    <xf numFmtId="9" fontId="8" fillId="0" borderId="36" xfId="4" applyFont="1" applyBorder="1" applyAlignment="1">
      <alignment horizontal="center" vertical="center" wrapText="1"/>
    </xf>
    <xf numFmtId="9" fontId="8" fillId="0" borderId="46" xfId="2" applyNumberFormat="1" applyFont="1" applyBorder="1" applyAlignment="1">
      <alignment horizontal="center" vertical="center" wrapText="1"/>
    </xf>
    <xf numFmtId="9" fontId="8" fillId="0" borderId="33" xfId="2" applyNumberFormat="1" applyFont="1" applyBorder="1" applyAlignment="1">
      <alignment horizontal="center" vertical="center" wrapText="1"/>
    </xf>
    <xf numFmtId="9" fontId="8" fillId="0" borderId="41" xfId="2" applyNumberFormat="1" applyFont="1" applyBorder="1" applyAlignment="1">
      <alignment horizontal="center" vertical="center" wrapText="1"/>
    </xf>
    <xf numFmtId="9" fontId="8" fillId="0" borderId="47" xfId="2" applyNumberFormat="1" applyFont="1" applyBorder="1" applyAlignment="1">
      <alignment horizontal="center" vertical="center" wrapText="1"/>
    </xf>
    <xf numFmtId="9" fontId="8" fillId="0" borderId="36" xfId="2" applyNumberFormat="1" applyFont="1" applyBorder="1" applyAlignment="1">
      <alignment horizontal="center" vertical="center" wrapText="1"/>
    </xf>
    <xf numFmtId="0" fontId="8" fillId="0" borderId="8" xfId="2" applyFont="1" applyFill="1" applyBorder="1" applyAlignment="1">
      <alignment horizontal="left" vertical="top" wrapText="1"/>
    </xf>
    <xf numFmtId="0" fontId="8" fillId="0" borderId="36" xfId="2" applyFont="1" applyFill="1" applyBorder="1" applyAlignment="1">
      <alignment vertical="center" wrapText="1"/>
    </xf>
    <xf numFmtId="9" fontId="8" fillId="0" borderId="8" xfId="2" applyNumberFormat="1" applyFont="1" applyBorder="1" applyAlignment="1">
      <alignment horizontal="center" vertical="center" wrapText="1"/>
    </xf>
    <xf numFmtId="9" fontId="9" fillId="0" borderId="0" xfId="4" applyFont="1" applyAlignment="1">
      <alignment vertical="center"/>
    </xf>
    <xf numFmtId="0" fontId="6" fillId="0" borderId="19" xfId="0" applyFont="1" applyBorder="1" applyAlignment="1">
      <alignment vertical="center" wrapText="1"/>
    </xf>
    <xf numFmtId="9" fontId="0" fillId="0" borderId="0" xfId="0" applyNumberFormat="1" applyAlignment="1">
      <alignment vertical="center"/>
    </xf>
    <xf numFmtId="9" fontId="0" fillId="0" borderId="0" xfId="4" applyFont="1" applyAlignment="1">
      <alignment vertical="center"/>
    </xf>
    <xf numFmtId="9" fontId="6" fillId="0" borderId="8" xfId="4" applyFont="1" applyFill="1" applyBorder="1" applyAlignment="1">
      <alignment horizontal="center" vertical="center" wrapText="1"/>
    </xf>
    <xf numFmtId="0" fontId="6" fillId="0" borderId="19" xfId="0" applyFont="1" applyBorder="1" applyAlignment="1">
      <alignment vertical="center"/>
    </xf>
    <xf numFmtId="0" fontId="8" fillId="0" borderId="36" xfId="0" applyFont="1" applyBorder="1" applyAlignment="1">
      <alignment horizontal="left" vertical="center" wrapText="1"/>
    </xf>
    <xf numFmtId="0" fontId="8" fillId="0" borderId="36" xfId="0" applyFont="1" applyBorder="1" applyAlignment="1">
      <alignment horizontal="center" vertical="center" wrapText="1"/>
    </xf>
    <xf numFmtId="0" fontId="6" fillId="0" borderId="46" xfId="0" applyFont="1" applyBorder="1" applyAlignment="1">
      <alignment vertical="center"/>
    </xf>
    <xf numFmtId="165" fontId="0" fillId="2" borderId="0" xfId="0" applyNumberFormat="1" applyFill="1" applyAlignment="1">
      <alignment vertical="center"/>
    </xf>
    <xf numFmtId="0" fontId="6" fillId="0" borderId="19" xfId="0" applyFont="1" applyBorder="1" applyAlignment="1">
      <alignment horizontal="center" vertical="center" wrapText="1"/>
    </xf>
    <xf numFmtId="9" fontId="6" fillId="0" borderId="0" xfId="4" applyFont="1" applyFill="1" applyBorder="1" applyAlignment="1">
      <alignment horizontal="center" vertical="center" wrapText="1"/>
    </xf>
    <xf numFmtId="0" fontId="9" fillId="0" borderId="0" xfId="2"/>
    <xf numFmtId="0" fontId="7" fillId="0" borderId="8" xfId="2" applyFont="1" applyFill="1" applyBorder="1" applyAlignment="1">
      <alignment horizontal="center" vertical="center" wrapText="1"/>
    </xf>
    <xf numFmtId="0" fontId="8" fillId="0" borderId="0" xfId="2" applyFont="1" applyFill="1" applyAlignment="1">
      <alignment vertical="center"/>
    </xf>
    <xf numFmtId="0" fontId="8" fillId="0" borderId="0" xfId="2" applyFont="1" applyFill="1" applyAlignment="1">
      <alignment horizontal="center" vertical="center"/>
    </xf>
    <xf numFmtId="0" fontId="8" fillId="2" borderId="0" xfId="2" applyFont="1" applyFill="1" applyBorder="1" applyAlignment="1">
      <alignment horizontal="center" vertical="center" wrapText="1"/>
    </xf>
    <xf numFmtId="0" fontId="8" fillId="0" borderId="0" xfId="2" applyFont="1" applyAlignment="1">
      <alignment vertical="center"/>
    </xf>
    <xf numFmtId="0" fontId="8" fillId="0" borderId="0" xfId="2" applyFont="1" applyFill="1" applyAlignment="1">
      <alignment horizontal="justify" vertical="center"/>
    </xf>
    <xf numFmtId="0" fontId="8" fillId="2" borderId="5" xfId="2" applyFont="1" applyFill="1" applyBorder="1" applyAlignment="1">
      <alignment vertical="center"/>
    </xf>
    <xf numFmtId="0" fontId="8" fillId="2" borderId="10" xfId="2" applyFont="1" applyFill="1" applyBorder="1" applyAlignment="1">
      <alignment vertical="center"/>
    </xf>
    <xf numFmtId="0" fontId="8" fillId="2" borderId="15" xfId="2" applyFont="1" applyFill="1" applyBorder="1" applyAlignment="1">
      <alignment vertical="center"/>
    </xf>
    <xf numFmtId="0" fontId="8" fillId="0" borderId="2"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8" xfId="2" applyFont="1" applyFill="1" applyBorder="1" applyAlignment="1">
      <alignment vertical="center" wrapText="1"/>
    </xf>
    <xf numFmtId="0" fontId="8" fillId="0" borderId="8" xfId="2" applyFont="1" applyFill="1" applyBorder="1" applyAlignment="1">
      <alignment horizontal="justify" vertical="center" wrapText="1"/>
    </xf>
    <xf numFmtId="0" fontId="8" fillId="0" borderId="12" xfId="2" applyFont="1" applyFill="1" applyBorder="1" applyAlignment="1">
      <alignment horizontal="center" vertical="center" wrapText="1"/>
    </xf>
    <xf numFmtId="0" fontId="8" fillId="2" borderId="0" xfId="2" applyFont="1" applyFill="1" applyBorder="1" applyAlignment="1">
      <alignment horizontal="justify" vertical="center" wrapText="1"/>
    </xf>
    <xf numFmtId="0" fontId="8" fillId="0" borderId="0" xfId="2" applyFont="1" applyFill="1" applyBorder="1" applyAlignment="1">
      <alignment horizontal="justify" vertical="center" wrapText="1"/>
    </xf>
    <xf numFmtId="166" fontId="8" fillId="0" borderId="0" xfId="2" applyNumberFormat="1" applyFont="1" applyFill="1" applyBorder="1" applyAlignment="1">
      <alignment horizontal="center" vertical="center" wrapText="1"/>
    </xf>
    <xf numFmtId="166" fontId="7" fillId="0" borderId="52" xfId="2" applyNumberFormat="1" applyFont="1" applyFill="1" applyBorder="1" applyAlignment="1">
      <alignment horizontal="center" vertical="center" wrapText="1"/>
    </xf>
    <xf numFmtId="166" fontId="7" fillId="0" borderId="8" xfId="4" applyNumberFormat="1" applyFont="1" applyFill="1" applyBorder="1" applyAlignment="1">
      <alignment horizontal="center" vertical="center" wrapText="1"/>
    </xf>
    <xf numFmtId="0" fontId="8" fillId="0" borderId="8" xfId="2" applyFont="1" applyFill="1" applyBorder="1" applyAlignment="1">
      <alignment horizontal="justify" vertical="top" wrapText="1"/>
    </xf>
    <xf numFmtId="0" fontId="8" fillId="0" borderId="9" xfId="2" applyFont="1" applyFill="1" applyBorder="1" applyAlignment="1">
      <alignment horizontal="justify" vertical="top" wrapText="1"/>
    </xf>
    <xf numFmtId="9" fontId="7" fillId="0" borderId="8" xfId="2" applyNumberFormat="1" applyFont="1" applyFill="1" applyBorder="1" applyAlignment="1">
      <alignment horizontal="center" vertical="center" wrapText="1"/>
    </xf>
    <xf numFmtId="0" fontId="8" fillId="0" borderId="14" xfId="2" applyFont="1" applyFill="1" applyBorder="1" applyAlignment="1">
      <alignment horizontal="justify" vertical="center" wrapText="1"/>
    </xf>
    <xf numFmtId="0" fontId="8" fillId="0" borderId="8" xfId="2" applyFont="1" applyFill="1" applyBorder="1" applyAlignment="1">
      <alignment horizontal="center" vertical="center"/>
    </xf>
    <xf numFmtId="0" fontId="8" fillId="0" borderId="9" xfId="2" applyFont="1" applyFill="1" applyBorder="1" applyAlignment="1">
      <alignment horizontal="justify" vertical="center" wrapText="1"/>
    </xf>
    <xf numFmtId="166" fontId="7" fillId="0" borderId="30" xfId="2" applyNumberFormat="1" applyFont="1" applyFill="1" applyBorder="1" applyAlignment="1">
      <alignment horizontal="center" vertical="center" wrapText="1"/>
    </xf>
    <xf numFmtId="166" fontId="8" fillId="0" borderId="8"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3" xfId="2" applyFont="1" applyFill="1" applyBorder="1" applyAlignment="1">
      <alignment vertical="center" wrapText="1"/>
    </xf>
    <xf numFmtId="0" fontId="8" fillId="0" borderId="3" xfId="2" applyFont="1" applyFill="1" applyBorder="1" applyAlignment="1">
      <alignment horizontal="center" vertical="center" wrapText="1"/>
    </xf>
    <xf numFmtId="0" fontId="8" fillId="0" borderId="8" xfId="2" applyFont="1" applyFill="1" applyBorder="1" applyAlignment="1">
      <alignment horizontal="left" vertical="center" wrapText="1"/>
    </xf>
    <xf numFmtId="166" fontId="8" fillId="0" borderId="8" xfId="2" applyNumberFormat="1" applyFont="1" applyFill="1" applyBorder="1" applyAlignment="1">
      <alignment horizontal="center" vertical="center" wrapText="1"/>
    </xf>
    <xf numFmtId="9" fontId="8" fillId="0" borderId="8" xfId="2" applyNumberFormat="1" applyFont="1" applyFill="1" applyBorder="1" applyAlignment="1">
      <alignment horizontal="center" vertical="center" wrapText="1"/>
    </xf>
    <xf numFmtId="166" fontId="7" fillId="0" borderId="8" xfId="2" applyNumberFormat="1" applyFont="1" applyFill="1" applyBorder="1" applyAlignment="1">
      <alignment horizontal="center" vertical="center" wrapText="1"/>
    </xf>
    <xf numFmtId="166" fontId="8" fillId="0" borderId="8" xfId="4"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3" xfId="2" applyFont="1" applyFill="1" applyBorder="1" applyAlignment="1">
      <alignment horizontal="justify" vertical="center" wrapText="1"/>
    </xf>
    <xf numFmtId="0" fontId="21" fillId="0" borderId="0" xfId="2" applyFont="1" applyFill="1" applyAlignment="1">
      <alignment vertical="center"/>
    </xf>
    <xf numFmtId="9" fontId="8" fillId="0" borderId="8" xfId="2" applyNumberFormat="1" applyFont="1" applyFill="1" applyBorder="1" applyAlignment="1">
      <alignment horizontal="center" vertical="center"/>
    </xf>
    <xf numFmtId="0" fontId="8" fillId="0" borderId="8" xfId="2" applyFont="1" applyFill="1" applyBorder="1" applyAlignment="1">
      <alignment vertical="center"/>
    </xf>
    <xf numFmtId="9" fontId="8" fillId="0" borderId="3" xfId="2" applyNumberFormat="1" applyFont="1" applyFill="1" applyBorder="1" applyAlignment="1">
      <alignment horizontal="center" vertical="center" wrapText="1"/>
    </xf>
    <xf numFmtId="9" fontId="8" fillId="0" borderId="3" xfId="2" applyNumberFormat="1" applyFont="1" applyFill="1" applyBorder="1" applyAlignment="1">
      <alignment horizontal="center" vertical="center"/>
    </xf>
    <xf numFmtId="0" fontId="8" fillId="0" borderId="13" xfId="2" applyFont="1" applyFill="1" applyBorder="1" applyAlignment="1">
      <alignment horizontal="justify" vertical="center" wrapText="1"/>
    </xf>
    <xf numFmtId="0" fontId="7" fillId="0" borderId="59" xfId="2" applyFont="1" applyFill="1" applyBorder="1" applyAlignment="1">
      <alignment horizontal="center" vertical="center"/>
    </xf>
    <xf numFmtId="0" fontId="8" fillId="0" borderId="59" xfId="2" applyFont="1" applyFill="1" applyBorder="1" applyAlignment="1">
      <alignment horizontal="justify" vertical="center" wrapText="1"/>
    </xf>
    <xf numFmtId="0" fontId="7" fillId="0" borderId="0" xfId="2" applyFont="1" applyFill="1" applyAlignment="1">
      <alignment vertical="center"/>
    </xf>
    <xf numFmtId="9" fontId="7" fillId="0" borderId="0" xfId="2" applyNumberFormat="1" applyFont="1" applyFill="1" applyAlignment="1">
      <alignment vertical="center"/>
    </xf>
    <xf numFmtId="10" fontId="7" fillId="0" borderId="0" xfId="2" applyNumberFormat="1" applyFont="1" applyFill="1" applyAlignment="1">
      <alignment vertical="center"/>
    </xf>
    <xf numFmtId="0" fontId="8" fillId="0" borderId="3" xfId="2" applyFont="1" applyFill="1" applyBorder="1" applyAlignment="1">
      <alignment vertical="center"/>
    </xf>
    <xf numFmtId="0" fontId="8" fillId="0" borderId="4" xfId="2" applyFont="1" applyFill="1" applyBorder="1" applyAlignment="1">
      <alignment vertical="center"/>
    </xf>
    <xf numFmtId="0" fontId="8" fillId="0" borderId="9" xfId="2" applyFont="1" applyFill="1" applyBorder="1" applyAlignment="1">
      <alignment vertical="center"/>
    </xf>
    <xf numFmtId="166" fontId="8" fillId="0" borderId="3" xfId="2" applyNumberFormat="1" applyFont="1" applyFill="1" applyBorder="1" applyAlignment="1">
      <alignment horizontal="center" vertical="center" wrapText="1"/>
    </xf>
    <xf numFmtId="10" fontId="21" fillId="0" borderId="0" xfId="2" applyNumberFormat="1" applyFont="1" applyFill="1" applyAlignment="1">
      <alignment vertical="center"/>
    </xf>
    <xf numFmtId="166" fontId="7" fillId="0" borderId="3" xfId="2" applyNumberFormat="1" applyFont="1" applyFill="1" applyBorder="1" applyAlignment="1">
      <alignment horizontal="center" vertical="center" wrapText="1"/>
    </xf>
    <xf numFmtId="9" fontId="8" fillId="0" borderId="0" xfId="2" applyNumberFormat="1" applyFont="1" applyFill="1" applyAlignment="1">
      <alignment vertical="center"/>
    </xf>
    <xf numFmtId="9" fontId="8" fillId="0" borderId="8" xfId="4" applyFont="1" applyFill="1" applyBorder="1" applyAlignment="1">
      <alignment horizontal="center" vertical="center" wrapText="1"/>
    </xf>
    <xf numFmtId="0" fontId="8" fillId="0" borderId="8" xfId="2" applyFont="1" applyFill="1" applyBorder="1" applyAlignment="1">
      <alignment horizontal="justify" vertical="center"/>
    </xf>
    <xf numFmtId="0" fontId="8" fillId="0" borderId="9" xfId="2" applyFont="1" applyFill="1" applyBorder="1" applyAlignment="1">
      <alignment horizontal="justify" vertical="center"/>
    </xf>
    <xf numFmtId="0" fontId="7" fillId="0" borderId="0" xfId="2" applyFont="1" applyFill="1" applyAlignment="1">
      <alignment vertical="center" wrapText="1"/>
    </xf>
    <xf numFmtId="164" fontId="8" fillId="0" borderId="0" xfId="5" applyFont="1" applyFill="1" applyAlignment="1">
      <alignment vertical="center"/>
    </xf>
    <xf numFmtId="0" fontId="21" fillId="0" borderId="0" xfId="2" applyFont="1" applyFill="1" applyAlignment="1">
      <alignment horizontal="justify" vertical="center"/>
    </xf>
    <xf numFmtId="9" fontId="8" fillId="0" borderId="0" xfId="2" applyNumberFormat="1" applyFont="1" applyFill="1" applyAlignment="1">
      <alignment horizontal="justify" vertical="center"/>
    </xf>
    <xf numFmtId="10" fontId="8" fillId="0" borderId="0" xfId="2" applyNumberFormat="1" applyFont="1" applyFill="1" applyAlignment="1">
      <alignment horizontal="justify" vertical="center"/>
    </xf>
    <xf numFmtId="0" fontId="7" fillId="0" borderId="23"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53" xfId="2" applyFont="1" applyFill="1" applyBorder="1" applyAlignment="1">
      <alignment horizontal="center" vertical="center" wrapText="1"/>
    </xf>
    <xf numFmtId="0" fontId="7" fillId="0" borderId="1" xfId="2" applyFont="1" applyFill="1" applyBorder="1" applyAlignment="1">
      <alignment horizontal="center" vertical="center" wrapText="1"/>
    </xf>
    <xf numFmtId="166" fontId="7" fillId="0" borderId="1" xfId="2" applyNumberFormat="1" applyFont="1" applyFill="1" applyBorder="1" applyAlignment="1">
      <alignment horizontal="center" vertical="center" wrapText="1"/>
    </xf>
    <xf numFmtId="9" fontId="7" fillId="0" borderId="8" xfId="4" applyFont="1" applyFill="1" applyBorder="1" applyAlignment="1">
      <alignment horizontal="center" vertical="center" wrapText="1"/>
    </xf>
    <xf numFmtId="0" fontId="7" fillId="0" borderId="8" xfId="2" applyFont="1" applyFill="1" applyBorder="1" applyAlignment="1">
      <alignment horizontal="justify" vertical="center" wrapText="1"/>
    </xf>
    <xf numFmtId="9" fontId="7" fillId="0" borderId="8" xfId="4" applyFont="1" applyFill="1" applyBorder="1" applyAlignment="1">
      <alignment horizontal="justify" vertical="center" wrapText="1"/>
    </xf>
    <xf numFmtId="0" fontId="7" fillId="0" borderId="8" xfId="2" applyFont="1" applyFill="1" applyBorder="1" applyAlignment="1">
      <alignment horizontal="left" vertical="center" wrapText="1"/>
    </xf>
    <xf numFmtId="9" fontId="7" fillId="0" borderId="8" xfId="2" applyNumberFormat="1" applyFont="1" applyFill="1" applyBorder="1" applyAlignment="1">
      <alignment horizontal="center" vertical="center"/>
    </xf>
    <xf numFmtId="0" fontId="8" fillId="0" borderId="7" xfId="2" applyFont="1" applyFill="1" applyBorder="1" applyAlignment="1">
      <alignment horizontal="justify" vertical="center" wrapText="1"/>
    </xf>
    <xf numFmtId="0" fontId="8" fillId="0" borderId="12" xfId="2" applyFont="1" applyFill="1" applyBorder="1" applyAlignment="1">
      <alignment horizontal="justify" vertical="center" wrapText="1"/>
    </xf>
    <xf numFmtId="0" fontId="7" fillId="2" borderId="0"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3" xfId="2" applyFont="1" applyFill="1" applyBorder="1" applyAlignment="1">
      <alignment horizontal="center" vertical="center"/>
    </xf>
    <xf numFmtId="1" fontId="8" fillId="0" borderId="13" xfId="2" applyNumberFormat="1" applyFont="1" applyFill="1" applyBorder="1" applyAlignment="1">
      <alignment horizontal="center" vertical="center" wrapText="1"/>
    </xf>
    <xf numFmtId="0" fontId="8" fillId="0" borderId="13" xfId="2" applyFont="1" applyFill="1" applyBorder="1" applyAlignment="1">
      <alignment horizontal="left" vertical="center" wrapText="1"/>
    </xf>
    <xf numFmtId="9" fontId="8" fillId="0" borderId="13" xfId="2" applyNumberFormat="1" applyFont="1" applyFill="1" applyBorder="1" applyAlignment="1">
      <alignment horizontal="center" vertical="center"/>
    </xf>
    <xf numFmtId="9" fontId="7" fillId="0" borderId="13" xfId="2" applyNumberFormat="1" applyFont="1" applyFill="1" applyBorder="1" applyAlignment="1">
      <alignment horizontal="center" vertical="center" wrapText="1"/>
    </xf>
    <xf numFmtId="166" fontId="8" fillId="0" borderId="13" xfId="4" applyNumberFormat="1" applyFont="1" applyFill="1" applyBorder="1" applyAlignment="1">
      <alignment horizontal="center" vertical="center" wrapText="1"/>
    </xf>
    <xf numFmtId="166" fontId="7" fillId="0" borderId="0" xfId="2" applyNumberFormat="1" applyFont="1" applyFill="1" applyBorder="1" applyAlignment="1">
      <alignment horizontal="center" vertical="center" wrapText="1"/>
    </xf>
    <xf numFmtId="0" fontId="10" fillId="0" borderId="0" xfId="2" applyFont="1" applyFill="1" applyAlignment="1">
      <alignment vertical="center"/>
    </xf>
    <xf numFmtId="0" fontId="22" fillId="0" borderId="59" xfId="2" applyFont="1" applyFill="1" applyBorder="1" applyAlignment="1">
      <alignment horizontal="center" vertical="center"/>
    </xf>
    <xf numFmtId="0" fontId="22" fillId="0" borderId="0" xfId="2" applyFont="1" applyFill="1" applyAlignment="1">
      <alignment vertical="center"/>
    </xf>
    <xf numFmtId="166" fontId="7" fillId="0" borderId="32" xfId="2" applyNumberFormat="1" applyFont="1" applyFill="1" applyBorder="1" applyAlignment="1">
      <alignment horizontal="center" vertical="center" wrapText="1"/>
    </xf>
    <xf numFmtId="166" fontId="23" fillId="0" borderId="30" xfId="2" applyNumberFormat="1" applyFont="1" applyFill="1" applyBorder="1" applyAlignment="1">
      <alignment horizontal="center" vertical="center" wrapText="1"/>
    </xf>
    <xf numFmtId="166" fontId="23" fillId="0" borderId="3" xfId="2" applyNumberFormat="1" applyFont="1" applyFill="1" applyBorder="1" applyAlignment="1">
      <alignment horizontal="center" vertical="center" wrapText="1"/>
    </xf>
    <xf numFmtId="9" fontId="23" fillId="0" borderId="8" xfId="2" applyNumberFormat="1" applyFont="1" applyFill="1" applyBorder="1" applyAlignment="1">
      <alignment horizontal="center" vertical="center" wrapText="1"/>
    </xf>
    <xf numFmtId="9" fontId="23" fillId="0" borderId="13" xfId="2" applyNumberFormat="1" applyFont="1" applyFill="1" applyBorder="1" applyAlignment="1">
      <alignment horizontal="center" vertical="center" wrapText="1"/>
    </xf>
    <xf numFmtId="166" fontId="23" fillId="0" borderId="8" xfId="4" applyNumberFormat="1" applyFont="1" applyFill="1" applyBorder="1" applyAlignment="1">
      <alignment horizontal="center" vertical="center" wrapText="1"/>
    </xf>
    <xf numFmtId="166" fontId="23" fillId="0" borderId="8" xfId="2" applyNumberFormat="1" applyFont="1" applyFill="1" applyBorder="1" applyAlignment="1">
      <alignment horizontal="center" vertical="center" wrapText="1"/>
    </xf>
    <xf numFmtId="0" fontId="8" fillId="0" borderId="19" xfId="2" applyFont="1" applyFill="1" applyBorder="1" applyAlignment="1">
      <alignment horizontal="center" vertical="center" wrapText="1"/>
    </xf>
    <xf numFmtId="166" fontId="23" fillId="0" borderId="0" xfId="2" applyNumberFormat="1" applyFont="1" applyFill="1" applyBorder="1" applyAlignment="1">
      <alignment horizontal="center" vertical="center" wrapText="1"/>
    </xf>
    <xf numFmtId="0" fontId="8" fillId="0" borderId="24" xfId="2" applyFont="1" applyFill="1" applyBorder="1" applyAlignment="1">
      <alignment horizontal="justify" vertical="center" wrapText="1"/>
    </xf>
    <xf numFmtId="0" fontId="8" fillId="0" borderId="19" xfId="2" applyFont="1" applyFill="1" applyBorder="1" applyAlignment="1">
      <alignment horizontal="justify" vertical="center" wrapText="1"/>
    </xf>
    <xf numFmtId="0" fontId="7" fillId="0" borderId="19" xfId="2" applyFont="1" applyFill="1" applyBorder="1" applyAlignment="1">
      <alignment horizontal="justify" vertical="center" wrapText="1"/>
    </xf>
    <xf numFmtId="0" fontId="8" fillId="0" borderId="21" xfId="2" applyFont="1" applyFill="1" applyBorder="1" applyAlignment="1">
      <alignment horizontal="justify" vertical="center" wrapText="1"/>
    </xf>
    <xf numFmtId="0" fontId="8" fillId="0" borderId="25" xfId="2" applyFont="1" applyFill="1" applyBorder="1" applyAlignment="1">
      <alignment horizontal="center" vertical="center" wrapText="1"/>
    </xf>
    <xf numFmtId="0" fontId="8" fillId="0" borderId="33" xfId="2" applyFont="1" applyFill="1" applyBorder="1" applyAlignment="1">
      <alignment horizontal="center" vertical="center" wrapText="1"/>
    </xf>
    <xf numFmtId="9" fontId="8" fillId="0" borderId="33" xfId="4" applyFont="1" applyFill="1" applyBorder="1" applyAlignment="1">
      <alignment horizontal="justify" vertical="center" wrapText="1"/>
    </xf>
    <xf numFmtId="18" fontId="8" fillId="0" borderId="33" xfId="2" applyNumberFormat="1" applyFont="1" applyFill="1" applyBorder="1" applyAlignment="1">
      <alignment horizontal="center" vertical="center" wrapText="1"/>
    </xf>
    <xf numFmtId="0" fontId="8" fillId="0" borderId="27" xfId="2" applyFont="1" applyFill="1" applyBorder="1" applyAlignment="1">
      <alignment horizontal="center" vertical="center" wrapText="1"/>
    </xf>
    <xf numFmtId="9" fontId="8" fillId="0" borderId="2" xfId="2" applyNumberFormat="1" applyFont="1" applyFill="1" applyBorder="1" applyAlignment="1">
      <alignment horizontal="center" vertical="center"/>
    </xf>
    <xf numFmtId="9" fontId="7" fillId="0" borderId="4" xfId="2" applyNumberFormat="1" applyFont="1" applyFill="1" applyBorder="1" applyAlignment="1">
      <alignment horizontal="center" vertical="center" wrapText="1"/>
    </xf>
    <xf numFmtId="9" fontId="8" fillId="0" borderId="7" xfId="2" applyNumberFormat="1" applyFont="1" applyFill="1" applyBorder="1" applyAlignment="1">
      <alignment horizontal="center" vertical="center"/>
    </xf>
    <xf numFmtId="9" fontId="7" fillId="0" borderId="9" xfId="2" applyNumberFormat="1" applyFont="1" applyFill="1" applyBorder="1" applyAlignment="1">
      <alignment horizontal="center" vertical="center" wrapText="1"/>
    </xf>
    <xf numFmtId="9" fontId="8" fillId="0" borderId="7" xfId="2" applyNumberFormat="1" applyFont="1" applyFill="1" applyBorder="1" applyAlignment="1">
      <alignment horizontal="center" vertical="center" wrapText="1"/>
    </xf>
    <xf numFmtId="9" fontId="8" fillId="0" borderId="7" xfId="4" applyFont="1" applyFill="1" applyBorder="1" applyAlignment="1">
      <alignment horizontal="center" vertical="center" wrapText="1"/>
    </xf>
    <xf numFmtId="9" fontId="7" fillId="0" borderId="9" xfId="4" applyFont="1" applyFill="1" applyBorder="1" applyAlignment="1">
      <alignment horizontal="center" vertical="center" wrapText="1"/>
    </xf>
    <xf numFmtId="0" fontId="7" fillId="0" borderId="9" xfId="2" applyFont="1" applyFill="1" applyBorder="1" applyAlignment="1">
      <alignment horizontal="center" vertical="center" wrapText="1"/>
    </xf>
    <xf numFmtId="9" fontId="7" fillId="0" borderId="7" xfId="4" applyFont="1" applyFill="1" applyBorder="1" applyAlignment="1">
      <alignment horizontal="center" vertical="center" wrapText="1"/>
    </xf>
    <xf numFmtId="9" fontId="7" fillId="0" borderId="7" xfId="4" applyFont="1" applyFill="1" applyBorder="1" applyAlignment="1">
      <alignment horizontal="justify" vertical="center" wrapText="1"/>
    </xf>
    <xf numFmtId="9" fontId="8" fillId="0" borderId="12" xfId="2" applyNumberFormat="1" applyFont="1" applyFill="1" applyBorder="1" applyAlignment="1">
      <alignment horizontal="center" vertical="center" wrapText="1"/>
    </xf>
    <xf numFmtId="9" fontId="7" fillId="0" borderId="14" xfId="2" applyNumberFormat="1" applyFont="1" applyFill="1" applyBorder="1" applyAlignment="1">
      <alignment horizontal="center" vertical="center" wrapText="1"/>
    </xf>
    <xf numFmtId="0" fontId="8" fillId="0" borderId="8" xfId="2" applyFont="1" applyBorder="1" applyAlignment="1">
      <alignment horizontal="justify" vertical="center"/>
    </xf>
    <xf numFmtId="0" fontId="8" fillId="0" borderId="9" xfId="2" applyFont="1" applyBorder="1" applyAlignment="1">
      <alignment horizontal="justify" vertical="center" wrapText="1"/>
    </xf>
    <xf numFmtId="0" fontId="23" fillId="0" borderId="8" xfId="2" applyFont="1" applyFill="1" applyBorder="1" applyAlignment="1">
      <alignment horizontal="center" vertical="center" wrapText="1"/>
    </xf>
    <xf numFmtId="0" fontId="8" fillId="0" borderId="8" xfId="2" quotePrefix="1" applyFont="1" applyFill="1" applyBorder="1" applyAlignment="1">
      <alignment horizontal="left" vertical="center" wrapText="1"/>
    </xf>
    <xf numFmtId="9" fontId="24" fillId="0" borderId="8" xfId="4" applyFont="1" applyFill="1" applyBorder="1" applyAlignment="1">
      <alignment horizontal="center" vertical="center" wrapText="1"/>
    </xf>
    <xf numFmtId="9" fontId="8" fillId="0" borderId="8" xfId="4" applyFont="1" applyFill="1" applyBorder="1" applyAlignment="1">
      <alignment horizontal="center" vertical="center" wrapText="1"/>
    </xf>
    <xf numFmtId="0" fontId="9" fillId="0" borderId="0" xfId="2"/>
    <xf numFmtId="0" fontId="7" fillId="2" borderId="0"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7" fillId="5" borderId="13" xfId="2" applyFont="1" applyFill="1" applyBorder="1" applyAlignment="1">
      <alignment vertical="center" wrapText="1"/>
    </xf>
    <xf numFmtId="0" fontId="8" fillId="0" borderId="41"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8" fillId="0" borderId="46" xfId="2" applyFont="1" applyFill="1" applyBorder="1" applyAlignment="1">
      <alignment horizontal="center" vertical="center" wrapText="1"/>
    </xf>
    <xf numFmtId="0" fontId="7" fillId="5" borderId="12" xfId="2" applyFont="1" applyFill="1" applyBorder="1" applyAlignment="1">
      <alignment vertical="center" wrapText="1"/>
    </xf>
    <xf numFmtId="0" fontId="7" fillId="5" borderId="8" xfId="2" applyFont="1" applyFill="1" applyBorder="1" applyAlignment="1">
      <alignment vertical="center" wrapText="1"/>
    </xf>
    <xf numFmtId="0" fontId="7" fillId="5" borderId="2"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7" xfId="2" applyFont="1" applyFill="1" applyBorder="1" applyAlignment="1">
      <alignment vertical="center" wrapText="1"/>
    </xf>
    <xf numFmtId="0" fontId="7" fillId="3" borderId="13" xfId="2" applyFont="1" applyFill="1" applyBorder="1" applyAlignment="1">
      <alignment horizontal="center" vertical="center" wrapText="1"/>
    </xf>
    <xf numFmtId="0" fontId="3" fillId="2" borderId="5" xfId="2" applyFont="1" applyFill="1" applyBorder="1" applyAlignment="1">
      <alignment vertical="center"/>
    </xf>
    <xf numFmtId="0" fontId="3" fillId="2" borderId="10" xfId="2" applyFont="1" applyFill="1" applyBorder="1" applyAlignment="1">
      <alignment vertical="center"/>
    </xf>
    <xf numFmtId="0" fontId="3" fillId="2" borderId="15" xfId="2" applyFont="1" applyFill="1" applyBorder="1" applyAlignment="1">
      <alignment vertical="center"/>
    </xf>
    <xf numFmtId="0" fontId="6" fillId="0" borderId="0" xfId="2" applyFont="1" applyAlignment="1">
      <alignment vertical="center"/>
    </xf>
    <xf numFmtId="0" fontId="6" fillId="0" borderId="29" xfId="2" applyFont="1" applyBorder="1" applyAlignment="1">
      <alignment vertical="center"/>
    </xf>
    <xf numFmtId="0" fontId="6" fillId="0" borderId="8" xfId="2" applyFont="1" applyBorder="1" applyAlignment="1">
      <alignment vertical="center"/>
    </xf>
    <xf numFmtId="0" fontId="8" fillId="0" borderId="8" xfId="2" applyFont="1" applyFill="1" applyBorder="1" applyAlignment="1">
      <alignment vertical="center" wrapText="1"/>
    </xf>
    <xf numFmtId="0" fontId="6" fillId="0" borderId="29" xfId="2" applyFont="1" applyBorder="1" applyAlignment="1">
      <alignment vertical="center" wrapText="1"/>
    </xf>
    <xf numFmtId="9" fontId="8" fillId="0" borderId="29" xfId="2" applyNumberFormat="1" applyFont="1" applyFill="1" applyBorder="1" applyAlignment="1">
      <alignment horizontal="center" vertical="center" wrapText="1"/>
    </xf>
    <xf numFmtId="0" fontId="8" fillId="0" borderId="29"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33" xfId="2" applyFont="1" applyFill="1" applyBorder="1" applyAlignment="1">
      <alignment vertical="center" wrapText="1"/>
    </xf>
    <xf numFmtId="0" fontId="8" fillId="0" borderId="29" xfId="2" applyFont="1" applyFill="1" applyBorder="1" applyAlignment="1">
      <alignment vertical="center" wrapText="1"/>
    </xf>
    <xf numFmtId="9" fontId="8" fillId="0" borderId="8" xfId="4" applyNumberFormat="1" applyFont="1" applyFill="1" applyBorder="1" applyAlignment="1">
      <alignment horizontal="center" vertical="center" wrapText="1"/>
    </xf>
    <xf numFmtId="9" fontId="8" fillId="0" borderId="41" xfId="2" applyNumberFormat="1" applyFont="1" applyFill="1" applyBorder="1" applyAlignment="1">
      <alignment horizontal="center" vertical="center" wrapText="1"/>
    </xf>
    <xf numFmtId="9" fontId="8" fillId="0" borderId="9" xfId="4" applyFont="1" applyFill="1" applyBorder="1" applyAlignment="1">
      <alignment horizontal="center" vertical="center" wrapText="1"/>
    </xf>
    <xf numFmtId="0" fontId="8" fillId="0" borderId="13" xfId="2" applyFont="1" applyFill="1" applyBorder="1" applyAlignment="1">
      <alignment vertical="center" wrapText="1"/>
    </xf>
    <xf numFmtId="0" fontId="8" fillId="0" borderId="13" xfId="2" applyFont="1" applyFill="1" applyBorder="1" applyAlignment="1">
      <alignment horizontal="center" vertical="center" wrapText="1"/>
    </xf>
    <xf numFmtId="0" fontId="8" fillId="0" borderId="26" xfId="2" applyFont="1" applyFill="1" applyBorder="1" applyAlignment="1">
      <alignment horizontal="center" vertical="center" wrapText="1"/>
    </xf>
    <xf numFmtId="9" fontId="8" fillId="0" borderId="26" xfId="2" applyNumberFormat="1" applyFont="1" applyFill="1" applyBorder="1" applyAlignment="1">
      <alignment horizontal="center" vertical="center" wrapText="1"/>
    </xf>
    <xf numFmtId="9" fontId="8" fillId="0" borderId="46" xfId="2" applyNumberFormat="1" applyFont="1" applyFill="1" applyBorder="1" applyAlignment="1">
      <alignment horizontal="center" vertical="center" wrapText="1"/>
    </xf>
    <xf numFmtId="0" fontId="6" fillId="0" borderId="29" xfId="2" applyFont="1" applyFill="1" applyBorder="1" applyAlignment="1">
      <alignment vertical="center" wrapText="1"/>
    </xf>
    <xf numFmtId="0" fontId="8" fillId="0" borderId="23" xfId="2" applyFont="1" applyFill="1" applyBorder="1" applyAlignment="1">
      <alignment horizontal="left" vertical="center" wrapText="1"/>
    </xf>
    <xf numFmtId="9" fontId="8" fillId="0" borderId="33" xfId="2" applyNumberFormat="1" applyFont="1" applyFill="1" applyBorder="1" applyAlignment="1">
      <alignment horizontal="center" vertical="center" wrapText="1"/>
    </xf>
    <xf numFmtId="9" fontId="8" fillId="0" borderId="47" xfId="2" applyNumberFormat="1" applyFont="1" applyFill="1" applyBorder="1" applyAlignment="1">
      <alignment horizontal="center" vertical="center" wrapText="1"/>
    </xf>
    <xf numFmtId="9" fontId="8" fillId="0" borderId="31" xfId="2" applyNumberFormat="1" applyFont="1" applyFill="1" applyBorder="1" applyAlignment="1">
      <alignment horizontal="center" vertical="center" wrapText="1"/>
    </xf>
    <xf numFmtId="0" fontId="25" fillId="0" borderId="8" xfId="2" applyFont="1" applyBorder="1" applyAlignment="1">
      <alignment horizontal="center" wrapText="1"/>
    </xf>
    <xf numFmtId="0" fontId="8" fillId="0" borderId="33" xfId="2" applyFont="1" applyFill="1" applyBorder="1" applyAlignment="1">
      <alignment horizontal="left" vertical="center" wrapText="1"/>
    </xf>
    <xf numFmtId="0" fontId="8" fillId="0" borderId="31" xfId="2" applyFont="1" applyFill="1" applyBorder="1" applyAlignment="1">
      <alignment horizontal="center" vertical="center" wrapText="1"/>
    </xf>
    <xf numFmtId="0" fontId="8" fillId="0" borderId="26" xfId="2" applyFont="1" applyFill="1" applyBorder="1" applyAlignment="1">
      <alignment vertical="center" wrapText="1"/>
    </xf>
    <xf numFmtId="0" fontId="6" fillId="0" borderId="13" xfId="2" applyFont="1" applyFill="1" applyBorder="1" applyAlignment="1">
      <alignment horizontal="left" vertical="center" wrapText="1"/>
    </xf>
    <xf numFmtId="0" fontId="8" fillId="0" borderId="33" xfId="2" applyFont="1" applyBorder="1" applyAlignment="1">
      <alignment vertical="center" wrapText="1"/>
    </xf>
    <xf numFmtId="0" fontId="8" fillId="0" borderId="8" xfId="2" applyFont="1" applyBorder="1" applyAlignment="1">
      <alignment horizontal="center" vertical="center" wrapText="1"/>
    </xf>
    <xf numFmtId="0" fontId="8" fillId="0" borderId="8" xfId="2" applyFont="1" applyBorder="1" applyAlignment="1">
      <alignment horizontal="left" vertical="center" wrapText="1"/>
    </xf>
    <xf numFmtId="0" fontId="8" fillId="0" borderId="29" xfId="2" applyFont="1" applyBorder="1" applyAlignment="1">
      <alignment horizontal="center" vertical="center" wrapText="1"/>
    </xf>
    <xf numFmtId="0" fontId="8" fillId="0" borderId="29" xfId="2" applyFont="1" applyBorder="1" applyAlignment="1">
      <alignment vertical="center" wrapText="1"/>
    </xf>
    <xf numFmtId="0" fontId="6" fillId="0" borderId="29" xfId="2" applyFont="1" applyBorder="1" applyAlignment="1">
      <alignment horizontal="center" vertical="center" wrapText="1"/>
    </xf>
    <xf numFmtId="9" fontId="8" fillId="0" borderId="29" xfId="2" applyNumberFormat="1" applyFont="1" applyBorder="1" applyAlignment="1">
      <alignment horizontal="center" vertical="center" wrapText="1"/>
    </xf>
    <xf numFmtId="9" fontId="8" fillId="0" borderId="8" xfId="4" applyFont="1" applyBorder="1" applyAlignment="1">
      <alignment horizontal="center" vertical="center" wrapText="1"/>
    </xf>
    <xf numFmtId="9" fontId="8" fillId="0" borderId="41" xfId="2" applyNumberFormat="1" applyFont="1" applyBorder="1" applyAlignment="1">
      <alignment horizontal="center" vertical="center" wrapText="1"/>
    </xf>
    <xf numFmtId="9" fontId="8" fillId="0" borderId="33" xfId="2" applyNumberFormat="1" applyFont="1" applyBorder="1" applyAlignment="1">
      <alignment horizontal="center" vertical="center" wrapText="1"/>
    </xf>
    <xf numFmtId="9" fontId="8" fillId="0" borderId="8" xfId="2" applyNumberFormat="1" applyFont="1" applyBorder="1" applyAlignment="1">
      <alignment horizontal="center" vertical="center" wrapText="1"/>
    </xf>
    <xf numFmtId="9" fontId="8" fillId="0" borderId="19" xfId="2" applyNumberFormat="1" applyFont="1" applyBorder="1" applyAlignment="1">
      <alignment horizontal="center" vertical="center" wrapText="1"/>
    </xf>
    <xf numFmtId="0" fontId="7" fillId="0" borderId="8" xfId="2" applyFont="1" applyBorder="1" applyAlignment="1">
      <alignment vertical="center" wrapText="1"/>
    </xf>
    <xf numFmtId="0" fontId="7" fillId="0" borderId="8" xfId="2" applyFont="1" applyBorder="1" applyAlignment="1">
      <alignment horizontal="center" vertical="center" wrapText="1"/>
    </xf>
    <xf numFmtId="0" fontId="8" fillId="0" borderId="36" xfId="2" applyFont="1" applyFill="1" applyBorder="1" applyAlignment="1">
      <alignment horizontal="left" vertical="center" wrapText="1"/>
    </xf>
    <xf numFmtId="0" fontId="8" fillId="0" borderId="29" xfId="2" applyFont="1" applyBorder="1" applyAlignment="1">
      <alignment horizontal="left" vertical="center" wrapText="1"/>
    </xf>
    <xf numFmtId="0" fontId="6" fillId="0" borderId="8" xfId="2" applyFont="1" applyBorder="1" applyAlignment="1">
      <alignment vertical="center" wrapText="1"/>
    </xf>
    <xf numFmtId="9" fontId="8" fillId="0" borderId="8" xfId="2" applyNumberFormat="1" applyFont="1" applyFill="1" applyBorder="1" applyAlignment="1">
      <alignment horizontal="center" vertical="center" wrapText="1"/>
    </xf>
    <xf numFmtId="9" fontId="8" fillId="0" borderId="36" xfId="2" applyNumberFormat="1" applyFont="1" applyFill="1" applyBorder="1" applyAlignment="1">
      <alignment horizontal="center" vertical="center" wrapText="1"/>
    </xf>
    <xf numFmtId="0" fontId="27" fillId="0" borderId="8" xfId="2" applyFont="1" applyBorder="1" applyAlignment="1">
      <alignment horizontal="center" wrapText="1"/>
    </xf>
    <xf numFmtId="0" fontId="29" fillId="6" borderId="62" xfId="0" applyFont="1" applyFill="1" applyBorder="1" applyAlignment="1">
      <alignment vertical="center"/>
    </xf>
    <xf numFmtId="0" fontId="29" fillId="6" borderId="64" xfId="0" applyFont="1" applyFill="1" applyBorder="1" applyAlignment="1">
      <alignment vertical="center"/>
    </xf>
    <xf numFmtId="0" fontId="29" fillId="6" borderId="66" xfId="0" applyFont="1" applyFill="1" applyBorder="1" applyAlignment="1">
      <alignment vertical="center"/>
    </xf>
    <xf numFmtId="0" fontId="31" fillId="0" borderId="68"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2" xfId="0" applyFont="1" applyBorder="1" applyAlignment="1">
      <alignment vertical="center" wrapText="1"/>
    </xf>
    <xf numFmtId="0" fontId="32" fillId="0" borderId="72" xfId="0" applyFont="1" applyBorder="1" applyAlignment="1">
      <alignment horizontal="center" vertical="center" wrapText="1"/>
    </xf>
    <xf numFmtId="0" fontId="31" fillId="0" borderId="72" xfId="0" applyFont="1" applyBorder="1" applyAlignment="1">
      <alignment horizontal="center" vertical="center" wrapText="1"/>
    </xf>
    <xf numFmtId="0" fontId="33" fillId="0" borderId="72" xfId="0" applyFont="1" applyBorder="1" applyAlignment="1">
      <alignment horizontal="center" vertical="center" wrapText="1"/>
    </xf>
    <xf numFmtId="0" fontId="31" fillId="0" borderId="73" xfId="0" applyFont="1" applyBorder="1" applyAlignment="1">
      <alignment horizontal="center" vertical="center" wrapText="1"/>
    </xf>
    <xf numFmtId="0" fontId="31" fillId="6" borderId="0" xfId="0" applyFont="1" applyFill="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vertical="center"/>
    </xf>
    <xf numFmtId="0" fontId="31" fillId="7" borderId="77" xfId="0" applyFont="1" applyFill="1" applyBorder="1" applyAlignment="1">
      <alignment vertical="center" wrapText="1"/>
    </xf>
    <xf numFmtId="0" fontId="31" fillId="7" borderId="78" xfId="0" applyFont="1" applyFill="1" applyBorder="1" applyAlignment="1">
      <alignment horizontal="center" vertical="center" wrapText="1"/>
    </xf>
    <xf numFmtId="0" fontId="31" fillId="7" borderId="79" xfId="0" applyFont="1" applyFill="1" applyBorder="1" applyAlignment="1">
      <alignment horizontal="center" vertical="center" wrapText="1"/>
    </xf>
    <xf numFmtId="0" fontId="31" fillId="7" borderId="69" xfId="0" applyFont="1" applyFill="1" applyBorder="1" applyAlignment="1">
      <alignment horizontal="center" vertical="center" wrapText="1"/>
    </xf>
    <xf numFmtId="0" fontId="31" fillId="7" borderId="80" xfId="0" applyFont="1" applyFill="1" applyBorder="1" applyAlignment="1">
      <alignment horizontal="center" vertical="center" wrapText="1"/>
    </xf>
    <xf numFmtId="0" fontId="31" fillId="7" borderId="81" xfId="0" applyFont="1" applyFill="1" applyBorder="1" applyAlignment="1">
      <alignment horizontal="center" vertical="center" wrapText="1"/>
    </xf>
    <xf numFmtId="0" fontId="31" fillId="7" borderId="82" xfId="0" applyFont="1" applyFill="1" applyBorder="1" applyAlignment="1">
      <alignment vertical="center" wrapText="1"/>
    </xf>
    <xf numFmtId="0" fontId="31" fillId="7" borderId="83" xfId="0" applyFont="1" applyFill="1" applyBorder="1" applyAlignment="1">
      <alignment horizontal="center" vertical="center" wrapText="1"/>
    </xf>
    <xf numFmtId="0" fontId="31" fillId="7" borderId="84" xfId="0" applyFont="1" applyFill="1" applyBorder="1" applyAlignment="1">
      <alignment horizontal="center" vertical="center" wrapText="1"/>
    </xf>
    <xf numFmtId="0" fontId="31" fillId="7" borderId="85" xfId="0" applyFont="1" applyFill="1" applyBorder="1" applyAlignment="1">
      <alignment horizontal="center" vertical="center" wrapText="1"/>
    </xf>
    <xf numFmtId="0" fontId="31" fillId="7" borderId="74" xfId="0" applyFont="1" applyFill="1" applyBorder="1" applyAlignment="1">
      <alignment horizontal="center" vertical="center" wrapText="1"/>
    </xf>
    <xf numFmtId="0" fontId="33" fillId="6" borderId="78" xfId="0" applyFont="1" applyFill="1" applyBorder="1" applyAlignment="1">
      <alignment horizontal="center" vertical="center" wrapText="1"/>
    </xf>
    <xf numFmtId="0" fontId="34" fillId="6" borderId="78" xfId="0" applyFont="1" applyFill="1" applyBorder="1" applyAlignment="1">
      <alignment horizontal="center" vertical="center" wrapText="1"/>
    </xf>
    <xf numFmtId="0" fontId="33" fillId="6" borderId="72" xfId="0" applyFont="1" applyFill="1" applyBorder="1" applyAlignment="1">
      <alignment horizontal="center" vertical="center" wrapText="1"/>
    </xf>
    <xf numFmtId="9" fontId="33" fillId="6" borderId="72" xfId="0" applyNumberFormat="1" applyFont="1" applyFill="1" applyBorder="1" applyAlignment="1">
      <alignment horizontal="center" vertical="center" wrapText="1"/>
    </xf>
    <xf numFmtId="9" fontId="33" fillId="6" borderId="72" xfId="1" applyFont="1" applyFill="1" applyBorder="1" applyAlignment="1">
      <alignment horizontal="center" vertical="center" wrapText="1"/>
    </xf>
    <xf numFmtId="0" fontId="31" fillId="6" borderId="86" xfId="0" applyFont="1" applyFill="1" applyBorder="1" applyAlignment="1">
      <alignment vertical="center" wrapText="1"/>
    </xf>
    <xf numFmtId="9" fontId="33" fillId="6" borderId="70" xfId="1" applyFont="1" applyFill="1" applyBorder="1" applyAlignment="1">
      <alignment horizontal="center" vertical="center" wrapText="1"/>
    </xf>
    <xf numFmtId="0" fontId="33" fillId="6" borderId="72" xfId="0" applyFont="1" applyFill="1" applyBorder="1" applyAlignment="1">
      <alignment horizontal="justify" vertical="center" wrapText="1"/>
    </xf>
    <xf numFmtId="0" fontId="31" fillId="6" borderId="79" xfId="0" applyFont="1" applyFill="1" applyBorder="1" applyAlignment="1">
      <alignment horizontal="center" vertical="center" wrapText="1"/>
    </xf>
    <xf numFmtId="0" fontId="31" fillId="6" borderId="69" xfId="0" applyFont="1" applyFill="1" applyBorder="1" applyAlignment="1">
      <alignment horizontal="center" vertical="center" wrapText="1"/>
    </xf>
    <xf numFmtId="0" fontId="0" fillId="6" borderId="0" xfId="0" applyFill="1"/>
    <xf numFmtId="0" fontId="33" fillId="6" borderId="87" xfId="0" applyFont="1" applyFill="1" applyBorder="1" applyAlignment="1">
      <alignment horizontal="center" vertical="center" wrapText="1"/>
    </xf>
    <xf numFmtId="0" fontId="34" fillId="6" borderId="87" xfId="0" applyFont="1" applyFill="1" applyBorder="1" applyAlignment="1">
      <alignment horizontal="center" vertical="center" wrapText="1"/>
    </xf>
    <xf numFmtId="9" fontId="31" fillId="6" borderId="86" xfId="0" applyNumberFormat="1" applyFont="1" applyFill="1" applyBorder="1" applyAlignment="1">
      <alignment vertical="center" wrapText="1"/>
    </xf>
    <xf numFmtId="9" fontId="33" fillId="6" borderId="70" xfId="0" applyNumberFormat="1" applyFont="1" applyFill="1" applyBorder="1" applyAlignment="1">
      <alignment horizontal="center" vertical="center" wrapText="1"/>
    </xf>
    <xf numFmtId="9" fontId="33" fillId="6" borderId="72" xfId="0" applyNumberFormat="1" applyFont="1" applyFill="1" applyBorder="1" applyAlignment="1">
      <alignment vertical="center" wrapText="1"/>
    </xf>
    <xf numFmtId="9" fontId="6" fillId="6" borderId="72" xfId="0" applyNumberFormat="1" applyFont="1" applyFill="1" applyBorder="1" applyAlignment="1">
      <alignment horizontal="center" vertical="center" wrapText="1"/>
    </xf>
    <xf numFmtId="0" fontId="33" fillId="6" borderId="88" xfId="0" applyFont="1" applyFill="1" applyBorder="1" applyAlignment="1">
      <alignment vertical="center" wrapText="1"/>
    </xf>
    <xf numFmtId="0" fontId="33" fillId="6" borderId="89" xfId="0" applyFont="1" applyFill="1" applyBorder="1" applyAlignment="1">
      <alignment vertical="center" wrapText="1"/>
    </xf>
    <xf numFmtId="0" fontId="33" fillId="6" borderId="80" xfId="0" applyFont="1" applyFill="1" applyBorder="1" applyAlignment="1">
      <alignment horizontal="center" vertical="center" wrapText="1"/>
    </xf>
    <xf numFmtId="9" fontId="33" fillId="6" borderId="87" xfId="1" applyFont="1" applyFill="1" applyBorder="1" applyAlignment="1">
      <alignment horizontal="center" vertical="center" wrapText="1"/>
    </xf>
    <xf numFmtId="9" fontId="33" fillId="6" borderId="89" xfId="1" applyFont="1" applyFill="1" applyBorder="1" applyAlignment="1">
      <alignment horizontal="center" vertical="center" wrapText="1"/>
    </xf>
    <xf numFmtId="1" fontId="33" fillId="6" borderId="72" xfId="0" applyNumberFormat="1" applyFont="1" applyFill="1" applyBorder="1" applyAlignment="1">
      <alignment horizontal="center" vertical="center" wrapText="1"/>
    </xf>
    <xf numFmtId="0" fontId="31" fillId="6" borderId="87" xfId="0" applyFont="1" applyFill="1" applyBorder="1" applyAlignment="1">
      <alignment horizontal="left" vertical="center" wrapText="1"/>
    </xf>
    <xf numFmtId="0" fontId="34" fillId="6" borderId="80" xfId="0" applyFont="1" applyFill="1" applyBorder="1" applyAlignment="1">
      <alignment horizontal="center" vertical="center" wrapText="1"/>
    </xf>
    <xf numFmtId="9" fontId="33" fillId="6" borderId="90" xfId="1" applyFont="1" applyFill="1" applyBorder="1" applyAlignment="1">
      <alignment horizontal="center" vertical="center" wrapText="1"/>
    </xf>
    <xf numFmtId="9" fontId="33" fillId="6" borderId="87" xfId="0" applyNumberFormat="1" applyFont="1" applyFill="1" applyBorder="1" applyAlignment="1">
      <alignment vertical="center" wrapText="1"/>
    </xf>
    <xf numFmtId="0" fontId="33" fillId="8" borderId="72" xfId="0" applyFont="1" applyFill="1" applyBorder="1" applyAlignment="1">
      <alignment horizontal="justify" vertical="center" wrapText="1"/>
    </xf>
    <xf numFmtId="0" fontId="33" fillId="6" borderId="81" xfId="0" applyFont="1"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0" fontId="34" fillId="6" borderId="72" xfId="0" applyFont="1" applyFill="1" applyBorder="1" applyAlignment="1">
      <alignment horizontal="center" vertical="center" wrapText="1"/>
    </xf>
    <xf numFmtId="9" fontId="33" fillId="6" borderId="71" xfId="1" applyFont="1" applyFill="1" applyBorder="1" applyAlignment="1">
      <alignment horizontal="center" vertical="center" wrapText="1"/>
    </xf>
    <xf numFmtId="9" fontId="33" fillId="6" borderId="71" xfId="0" applyNumberFormat="1" applyFont="1" applyFill="1" applyBorder="1" applyAlignment="1">
      <alignment horizontal="center" vertical="center" wrapText="1"/>
    </xf>
    <xf numFmtId="9" fontId="33" fillId="6" borderId="88" xfId="1" applyFont="1" applyFill="1" applyBorder="1" applyAlignment="1">
      <alignment horizontal="center" vertical="center" wrapText="1"/>
    </xf>
    <xf numFmtId="1" fontId="33" fillId="6" borderId="72" xfId="1" applyNumberFormat="1" applyFont="1" applyFill="1" applyBorder="1" applyAlignment="1">
      <alignment horizontal="center" vertical="center" wrapText="1"/>
    </xf>
    <xf numFmtId="0" fontId="33" fillId="6" borderId="72" xfId="0" applyFont="1" applyFill="1" applyBorder="1" applyAlignment="1">
      <alignment vertical="center" wrapText="1"/>
    </xf>
    <xf numFmtId="0" fontId="33" fillId="6" borderId="92" xfId="0" applyFont="1" applyFill="1" applyBorder="1" applyAlignment="1">
      <alignment vertical="center" wrapText="1"/>
    </xf>
    <xf numFmtId="0" fontId="33" fillId="6" borderId="88" xfId="0" applyFont="1" applyFill="1" applyBorder="1" applyAlignment="1">
      <alignment horizontal="justify" vertical="center" wrapText="1"/>
    </xf>
    <xf numFmtId="0" fontId="33" fillId="6" borderId="89" xfId="0" applyFont="1" applyFill="1" applyBorder="1" applyAlignment="1">
      <alignment horizontal="center" vertical="center" wrapText="1"/>
    </xf>
    <xf numFmtId="0" fontId="34" fillId="6" borderId="72" xfId="0" applyFont="1" applyFill="1" applyBorder="1" applyAlignment="1">
      <alignment horizontal="center" vertical="center"/>
    </xf>
    <xf numFmtId="0" fontId="34" fillId="6" borderId="72" xfId="0" applyFont="1" applyFill="1" applyBorder="1" applyAlignment="1">
      <alignment vertical="center" wrapText="1"/>
    </xf>
    <xf numFmtId="9" fontId="34" fillId="6" borderId="72" xfId="1" applyFont="1" applyFill="1" applyBorder="1" applyAlignment="1">
      <alignment horizontal="center" vertical="center" wrapText="1"/>
    </xf>
    <xf numFmtId="9" fontId="34" fillId="6" borderId="87" xfId="0" applyNumberFormat="1" applyFont="1" applyFill="1" applyBorder="1" applyAlignment="1">
      <alignment horizontal="center" vertical="center" wrapText="1"/>
    </xf>
    <xf numFmtId="9" fontId="34" fillId="6" borderId="72" xfId="0" applyNumberFormat="1" applyFont="1" applyFill="1" applyBorder="1" applyAlignment="1">
      <alignment horizontal="center" vertical="center" wrapText="1"/>
    </xf>
    <xf numFmtId="9" fontId="34" fillId="6" borderId="87" xfId="1" applyFont="1" applyFill="1" applyBorder="1" applyAlignment="1">
      <alignment horizontal="center" vertical="center" wrapText="1"/>
    </xf>
    <xf numFmtId="0" fontId="33" fillId="6" borderId="77" xfId="0" applyFont="1" applyFill="1" applyBorder="1" applyAlignment="1">
      <alignment vertical="center"/>
    </xf>
    <xf numFmtId="0" fontId="31" fillId="6" borderId="93" xfId="0" applyFont="1" applyFill="1" applyBorder="1" applyAlignment="1">
      <alignment vertical="center"/>
    </xf>
    <xf numFmtId="0" fontId="33" fillId="6" borderId="0" xfId="0" applyFont="1" applyFill="1" applyAlignment="1">
      <alignment vertical="center"/>
    </xf>
    <xf numFmtId="0" fontId="31" fillId="10" borderId="68" xfId="0" applyFont="1" applyFill="1" applyBorder="1" applyAlignment="1">
      <alignment horizontal="center" vertical="center" wrapText="1"/>
    </xf>
    <xf numFmtId="0" fontId="31" fillId="10" borderId="70" xfId="0" applyFont="1" applyFill="1" applyBorder="1" applyAlignment="1">
      <alignment vertical="center" wrapText="1"/>
    </xf>
    <xf numFmtId="0" fontId="31" fillId="10" borderId="72" xfId="0" applyFont="1" applyFill="1" applyBorder="1" applyAlignment="1">
      <alignment vertical="center" wrapText="1"/>
    </xf>
    <xf numFmtId="0" fontId="31" fillId="10" borderId="70" xfId="0" applyFont="1" applyFill="1" applyBorder="1" applyAlignment="1">
      <alignment horizontal="center" vertical="center" wrapText="1"/>
    </xf>
    <xf numFmtId="0" fontId="31" fillId="10" borderId="73" xfId="0" applyFont="1" applyFill="1" applyBorder="1" applyAlignment="1">
      <alignment horizontal="center" vertical="center" wrapText="1"/>
    </xf>
    <xf numFmtId="0" fontId="31" fillId="10" borderId="73" xfId="0" applyFont="1" applyFill="1" applyBorder="1" applyAlignment="1">
      <alignment vertical="center" wrapText="1"/>
    </xf>
    <xf numFmtId="0" fontId="31" fillId="10" borderId="84" xfId="0" applyFont="1" applyFill="1" applyBorder="1" applyAlignment="1">
      <alignment vertical="center" wrapText="1"/>
    </xf>
    <xf numFmtId="0" fontId="31" fillId="0" borderId="84" xfId="0" applyFont="1" applyBorder="1" applyAlignment="1">
      <alignment vertical="center" wrapText="1"/>
    </xf>
    <xf numFmtId="9" fontId="0" fillId="0" borderId="0" xfId="1" applyFont="1" applyAlignment="1">
      <alignment vertical="center"/>
    </xf>
    <xf numFmtId="9" fontId="0" fillId="0" borderId="0" xfId="1" applyFont="1" applyFill="1" applyAlignment="1">
      <alignment vertical="center"/>
    </xf>
    <xf numFmtId="0" fontId="0" fillId="0" borderId="0" xfId="0" applyAlignment="1">
      <alignment vertical="center" wrapText="1"/>
    </xf>
    <xf numFmtId="0" fontId="8" fillId="2" borderId="0" xfId="0" applyFont="1" applyFill="1" applyAlignment="1">
      <alignment horizontal="center" vertical="center" wrapText="1"/>
    </xf>
    <xf numFmtId="0" fontId="7" fillId="3" borderId="36"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8" fillId="0" borderId="8" xfId="0" applyFont="1" applyBorder="1" applyAlignment="1">
      <alignment vertical="center"/>
    </xf>
    <xf numFmtId="0" fontId="21" fillId="0" borderId="0" xfId="0" applyFont="1" applyAlignment="1">
      <alignment vertical="center"/>
    </xf>
    <xf numFmtId="0" fontId="8" fillId="0" borderId="36" xfId="0" applyFont="1" applyBorder="1" applyAlignment="1">
      <alignment vertical="center"/>
    </xf>
    <xf numFmtId="0" fontId="21" fillId="2" borderId="0" xfId="0" applyFont="1" applyFill="1" applyAlignment="1">
      <alignment vertical="center"/>
    </xf>
    <xf numFmtId="0" fontId="7" fillId="5" borderId="19" xfId="0" applyFont="1" applyFill="1" applyBorder="1" applyAlignment="1">
      <alignment vertical="center" wrapText="1"/>
    </xf>
    <xf numFmtId="0" fontId="7" fillId="5" borderId="21" xfId="0" applyFont="1" applyFill="1" applyBorder="1" applyAlignment="1">
      <alignment vertical="center" wrapText="1"/>
    </xf>
    <xf numFmtId="0" fontId="6" fillId="0" borderId="8" xfId="0" applyFont="1" applyBorder="1" applyAlignment="1">
      <alignment horizontal="justify" vertical="center" wrapText="1"/>
    </xf>
    <xf numFmtId="49" fontId="8" fillId="0" borderId="8"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9" fillId="0" borderId="8" xfId="4" applyBorder="1" applyAlignment="1">
      <alignment horizontal="center" vertical="center" wrapText="1"/>
    </xf>
    <xf numFmtId="9" fontId="6" fillId="0" borderId="19" xfId="4" applyFont="1" applyBorder="1" applyAlignment="1">
      <alignment horizontal="center" vertical="center" wrapText="1"/>
    </xf>
    <xf numFmtId="9" fontId="8" fillId="0" borderId="29" xfId="4" applyFont="1" applyFill="1" applyBorder="1" applyAlignment="1">
      <alignment horizontal="center" vertical="center" wrapText="1"/>
    </xf>
    <xf numFmtId="0" fontId="8" fillId="0" borderId="29" xfId="0" applyFont="1" applyBorder="1" applyAlignment="1">
      <alignment horizontal="justify" vertical="center" wrapText="1"/>
    </xf>
    <xf numFmtId="0" fontId="6" fillId="0" borderId="30" xfId="0" applyFont="1" applyBorder="1" applyAlignment="1">
      <alignment horizontal="center" vertical="center" wrapText="1"/>
    </xf>
    <xf numFmtId="49" fontId="8" fillId="0" borderId="8" xfId="0" applyNumberFormat="1" applyFont="1" applyBorder="1" applyAlignment="1">
      <alignment horizontal="left" vertical="center" wrapText="1"/>
    </xf>
    <xf numFmtId="9" fontId="21" fillId="0" borderId="8" xfId="4" applyFont="1" applyBorder="1" applyAlignment="1">
      <alignment horizontal="center" vertical="center" wrapText="1"/>
    </xf>
    <xf numFmtId="49" fontId="8" fillId="0" borderId="8" xfId="0" applyNumberFormat="1" applyFont="1" applyBorder="1" applyAlignment="1">
      <alignment vertical="center" wrapText="1"/>
    </xf>
    <xf numFmtId="0" fontId="6" fillId="0" borderId="8" xfId="6" applyFont="1" applyBorder="1" applyAlignment="1">
      <alignment horizontal="center" vertical="center" wrapText="1"/>
    </xf>
    <xf numFmtId="0" fontId="8" fillId="0" borderId="8" xfId="0" applyFont="1" applyBorder="1" applyAlignment="1">
      <alignment horizontal="justify" vertical="center" wrapText="1"/>
    </xf>
    <xf numFmtId="49" fontId="6" fillId="0" borderId="8" xfId="0" applyNumberFormat="1" applyFont="1" applyBorder="1" applyAlignment="1">
      <alignment horizontal="center" vertical="center" wrapText="1"/>
    </xf>
    <xf numFmtId="9" fontId="9" fillId="0" borderId="8" xfId="4" applyFont="1" applyBorder="1" applyAlignment="1">
      <alignment horizontal="center" vertical="center" wrapText="1"/>
    </xf>
    <xf numFmtId="0" fontId="35" fillId="0" borderId="8" xfId="0" applyFont="1" applyBorder="1" applyAlignment="1">
      <alignment vertical="center" wrapText="1"/>
    </xf>
    <xf numFmtId="0" fontId="35" fillId="0" borderId="8" xfId="3" applyFont="1" applyBorder="1" applyAlignment="1">
      <alignment vertical="center" wrapText="1"/>
    </xf>
    <xf numFmtId="0" fontId="0" fillId="0" borderId="8" xfId="0" applyBorder="1" applyAlignment="1">
      <alignment vertical="center"/>
    </xf>
    <xf numFmtId="49" fontId="8" fillId="0" borderId="36" xfId="0" applyNumberFormat="1" applyFont="1" applyBorder="1" applyAlignment="1">
      <alignment horizontal="justify" vertical="center" wrapText="1"/>
    </xf>
    <xf numFmtId="49" fontId="8" fillId="0" borderId="36" xfId="0" applyNumberFormat="1" applyFont="1" applyBorder="1" applyAlignment="1">
      <alignment horizontal="center" vertical="center" wrapText="1"/>
    </xf>
    <xf numFmtId="9" fontId="8" fillId="0" borderId="36" xfId="0" applyNumberFormat="1" applyFont="1" applyBorder="1" applyAlignment="1">
      <alignment horizontal="center" vertical="center" wrapText="1"/>
    </xf>
    <xf numFmtId="0" fontId="6" fillId="0" borderId="36" xfId="6" applyFont="1" applyBorder="1" applyAlignment="1">
      <alignment horizontal="center" vertical="center" wrapText="1"/>
    </xf>
    <xf numFmtId="9" fontId="21" fillId="0" borderId="36" xfId="4" applyFont="1" applyBorder="1" applyAlignment="1">
      <alignment horizontal="center" vertical="center" wrapText="1"/>
    </xf>
    <xf numFmtId="9" fontId="8" fillId="0" borderId="33" xfId="4" applyFont="1" applyFill="1" applyBorder="1" applyAlignment="1">
      <alignment horizontal="center" vertical="center" wrapText="1"/>
    </xf>
    <xf numFmtId="0" fontId="8" fillId="0" borderId="13" xfId="0" applyFont="1" applyBorder="1" applyAlignment="1">
      <alignment horizontal="center" vertical="center" wrapText="1"/>
    </xf>
    <xf numFmtId="0" fontId="37" fillId="2" borderId="5" xfId="0" applyFont="1" applyFill="1" applyBorder="1" applyAlignment="1">
      <alignment vertical="center"/>
    </xf>
    <xf numFmtId="0" fontId="37" fillId="2" borderId="10" xfId="0" applyFont="1" applyFill="1" applyBorder="1" applyAlignment="1">
      <alignment vertical="center"/>
    </xf>
    <xf numFmtId="0" fontId="37" fillId="2" borderId="15" xfId="0" applyFont="1" applyFill="1" applyBorder="1" applyAlignment="1">
      <alignment vertical="center"/>
    </xf>
    <xf numFmtId="0" fontId="8" fillId="0" borderId="0" xfId="0" applyFont="1" applyAlignment="1">
      <alignment vertical="center"/>
    </xf>
    <xf numFmtId="0" fontId="8" fillId="0" borderId="8" xfId="0" applyFont="1" applyBorder="1" applyAlignment="1">
      <alignment horizontal="center" vertical="center" wrapText="1" readingOrder="1"/>
    </xf>
    <xf numFmtId="0" fontId="8" fillId="0" borderId="29" xfId="0" applyFont="1" applyBorder="1" applyAlignment="1">
      <alignment vertical="center"/>
    </xf>
    <xf numFmtId="0" fontId="8" fillId="0" borderId="0" xfId="0" applyFont="1" applyAlignment="1">
      <alignment horizontal="justify" vertical="center" wrapText="1"/>
    </xf>
    <xf numFmtId="0" fontId="8" fillId="0" borderId="8" xfId="0" applyFont="1" applyBorder="1" applyAlignment="1">
      <alignment horizontal="justify" vertical="center" wrapText="1" readingOrder="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2" borderId="36" xfId="0" applyFont="1" applyFill="1" applyBorder="1" applyAlignment="1">
      <alignment horizontal="left" vertical="top" wrapText="1"/>
    </xf>
    <xf numFmtId="0" fontId="8" fillId="0" borderId="36" xfId="0" applyFont="1" applyBorder="1" applyAlignment="1">
      <alignment vertical="center" wrapText="1"/>
    </xf>
    <xf numFmtId="14" fontId="0" fillId="0" borderId="0" xfId="0" applyNumberFormat="1" applyAlignment="1">
      <alignment vertical="center"/>
    </xf>
    <xf numFmtId="0" fontId="3"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15" xfId="0" applyFont="1" applyFill="1" applyBorder="1" applyAlignment="1">
      <alignment vertical="center" wrapText="1"/>
    </xf>
    <xf numFmtId="0" fontId="6" fillId="0" borderId="0" xfId="0" applyFont="1" applyAlignment="1">
      <alignment vertical="center" wrapText="1"/>
    </xf>
    <xf numFmtId="9" fontId="8" fillId="0" borderId="41" xfId="4" applyFont="1" applyFill="1" applyBorder="1" applyAlignment="1">
      <alignment horizontal="center" vertical="center" wrapText="1"/>
    </xf>
    <xf numFmtId="0" fontId="8" fillId="0" borderId="29" xfId="0" applyFont="1" applyBorder="1" applyAlignment="1">
      <alignment vertical="center" wrapText="1"/>
    </xf>
    <xf numFmtId="9" fontId="8" fillId="0" borderId="19" xfId="4" applyFont="1" applyFill="1" applyBorder="1" applyAlignment="1">
      <alignment horizontal="center" vertical="center" wrapText="1"/>
    </xf>
    <xf numFmtId="0" fontId="6" fillId="0" borderId="29" xfId="0" applyFont="1" applyBorder="1" applyAlignment="1">
      <alignment horizontal="left" vertical="center" wrapText="1"/>
    </xf>
    <xf numFmtId="9" fontId="8" fillId="0" borderId="36" xfId="4" applyFont="1" applyFill="1" applyBorder="1" applyAlignment="1">
      <alignment horizontal="center" vertical="center" wrapText="1"/>
    </xf>
    <xf numFmtId="9" fontId="8" fillId="0" borderId="46" xfId="0" applyNumberFormat="1" applyFont="1" applyBorder="1" applyAlignment="1">
      <alignment horizontal="center" vertical="center" wrapText="1"/>
    </xf>
    <xf numFmtId="9" fontId="8" fillId="0" borderId="47" xfId="4" applyFont="1" applyFill="1" applyBorder="1" applyAlignment="1">
      <alignment horizontal="center" vertical="center" wrapText="1"/>
    </xf>
    <xf numFmtId="9" fontId="8" fillId="0" borderId="46" xfId="4" applyFont="1" applyFill="1" applyBorder="1" applyAlignment="1">
      <alignment horizontal="center" vertical="center" wrapText="1"/>
    </xf>
    <xf numFmtId="0" fontId="6" fillId="0" borderId="36" xfId="0" applyFont="1" applyBorder="1" applyAlignment="1">
      <alignment vertical="center" wrapText="1"/>
    </xf>
    <xf numFmtId="0" fontId="6" fillId="0" borderId="36" xfId="0" applyFont="1" applyBorder="1" applyAlignment="1">
      <alignment horizontal="center" vertical="center" wrapText="1"/>
    </xf>
    <xf numFmtId="0" fontId="0" fillId="0" borderId="0" xfId="0" applyAlignment="1">
      <alignment horizontal="center" vertical="center" wrapText="1"/>
    </xf>
    <xf numFmtId="0" fontId="8" fillId="0" borderId="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6" fillId="2" borderId="55" xfId="0" applyFont="1" applyFill="1" applyBorder="1" applyAlignment="1">
      <alignment horizontal="center" vertical="center" wrapText="1"/>
    </xf>
    <xf numFmtId="9" fontId="8" fillId="2" borderId="55" xfId="0" applyNumberFormat="1" applyFont="1" applyFill="1" applyBorder="1" applyAlignment="1">
      <alignment horizontal="center" vertical="center" wrapText="1"/>
    </xf>
    <xf numFmtId="10" fontId="8" fillId="0" borderId="55" xfId="4" applyNumberFormat="1" applyFont="1" applyFill="1" applyBorder="1" applyAlignment="1">
      <alignment horizontal="center" vertical="center" wrapText="1"/>
    </xf>
    <xf numFmtId="10" fontId="8" fillId="0" borderId="56" xfId="0" applyNumberFormat="1" applyFont="1" applyBorder="1" applyAlignment="1">
      <alignment horizontal="center" vertical="center" wrapText="1"/>
    </xf>
    <xf numFmtId="0" fontId="8" fillId="0" borderId="55" xfId="0" applyFont="1" applyBorder="1" applyAlignment="1">
      <alignment horizontal="left" vertical="center" wrapText="1"/>
    </xf>
    <xf numFmtId="0" fontId="7" fillId="3" borderId="1" xfId="0" applyFont="1" applyFill="1" applyBorder="1" applyAlignment="1">
      <alignment vertical="center" wrapText="1"/>
    </xf>
    <xf numFmtId="0" fontId="7" fillId="3" borderId="6" xfId="0" applyFont="1" applyFill="1" applyBorder="1" applyAlignment="1">
      <alignment vertical="center" wrapText="1"/>
    </xf>
    <xf numFmtId="9" fontId="8" fillId="0" borderId="23" xfId="4" applyFont="1" applyBorder="1" applyAlignment="1">
      <alignment horizontal="center" vertical="center" wrapText="1"/>
    </xf>
    <xf numFmtId="0" fontId="6" fillId="0" borderId="23" xfId="0" applyFont="1" applyBorder="1" applyAlignment="1">
      <alignment horizontal="center" vertical="center" wrapText="1"/>
    </xf>
    <xf numFmtId="9" fontId="8" fillId="0" borderId="94" xfId="4" applyFont="1" applyBorder="1" applyAlignment="1">
      <alignment horizontal="center" vertical="center" wrapText="1"/>
    </xf>
    <xf numFmtId="0" fontId="7" fillId="3" borderId="97" xfId="0" applyFont="1" applyFill="1" applyBorder="1" applyAlignment="1">
      <alignment vertical="center" wrapText="1"/>
    </xf>
    <xf numFmtId="9" fontId="8" fillId="0" borderId="2" xfId="4" applyFont="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3" xfId="4" applyFont="1" applyBorder="1" applyAlignment="1">
      <alignment horizontal="center" vertical="center" wrapText="1"/>
    </xf>
    <xf numFmtId="9" fontId="8" fillId="0" borderId="3" xfId="0" applyNumberFormat="1" applyFont="1" applyBorder="1" applyAlignment="1">
      <alignment horizontal="justify" vertical="center" wrapText="1"/>
    </xf>
    <xf numFmtId="0" fontId="6" fillId="0" borderId="3" xfId="0" applyFont="1" applyBorder="1" applyAlignment="1">
      <alignment vertical="center" wrapText="1"/>
    </xf>
    <xf numFmtId="9" fontId="8" fillId="0" borderId="9" xfId="4" applyFont="1" applyBorder="1" applyAlignment="1">
      <alignment horizontal="center" vertical="center" wrapText="1"/>
    </xf>
    <xf numFmtId="9" fontId="8" fillId="0" borderId="7" xfId="0" applyNumberFormat="1" applyFont="1" applyBorder="1" applyAlignment="1">
      <alignment horizontal="center" vertical="center" wrapText="1"/>
    </xf>
    <xf numFmtId="10" fontId="8" fillId="0" borderId="8" xfId="0" applyNumberFormat="1" applyFont="1" applyBorder="1" applyAlignment="1">
      <alignment horizontal="center" vertical="center" wrapText="1"/>
    </xf>
    <xf numFmtId="0" fontId="8" fillId="0" borderId="8" xfId="0" applyFont="1" applyBorder="1" applyAlignment="1">
      <alignment horizontal="justify" vertical="center"/>
    </xf>
    <xf numFmtId="9" fontId="8" fillId="0" borderId="26" xfId="4" applyFont="1" applyBorder="1" applyAlignment="1">
      <alignment horizontal="center" vertical="center" wrapText="1"/>
    </xf>
    <xf numFmtId="9" fontId="8" fillId="0" borderId="95" xfId="4" applyFont="1" applyBorder="1" applyAlignment="1">
      <alignment horizontal="center" vertical="center" wrapText="1"/>
    </xf>
    <xf numFmtId="9" fontId="8" fillId="0" borderId="58" xfId="4" applyFont="1" applyBorder="1" applyAlignment="1">
      <alignment horizontal="center" vertical="center" wrapText="1"/>
    </xf>
    <xf numFmtId="0" fontId="8" fillId="0" borderId="26" xfId="0" applyFont="1" applyBorder="1" applyAlignment="1">
      <alignment horizontal="justify" vertical="center" wrapText="1"/>
    </xf>
    <xf numFmtId="14" fontId="7" fillId="2" borderId="21"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9"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3" borderId="21" xfId="0" applyFont="1" applyFill="1" applyBorder="1" applyAlignment="1">
      <alignment horizontal="center" vertical="center" wrapText="1"/>
    </xf>
    <xf numFmtId="0" fontId="0" fillId="0" borderId="0" xfId="0"/>
    <xf numFmtId="9" fontId="8" fillId="0" borderId="2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7" fillId="0" borderId="8" xfId="0" applyFont="1" applyBorder="1" applyAlignment="1">
      <alignmen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0" xfId="0" applyFont="1" applyFill="1" applyAlignment="1">
      <alignment horizontal="center" vertical="center" wrapText="1"/>
    </xf>
    <xf numFmtId="0" fontId="11" fillId="3" borderId="13"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7" xfId="0" applyFont="1" applyFill="1" applyBorder="1" applyAlignment="1">
      <alignment horizontal="center" vertical="center" wrapText="1"/>
    </xf>
    <xf numFmtId="9" fontId="6" fillId="11" borderId="31" xfId="0" applyNumberFormat="1" applyFont="1" applyFill="1" applyBorder="1" applyAlignment="1">
      <alignment horizontal="center" vertical="center" wrapText="1"/>
    </xf>
    <xf numFmtId="9" fontId="6" fillId="0" borderId="29" xfId="4" applyFont="1" applyFill="1" applyBorder="1" applyAlignment="1">
      <alignment horizontal="center" vertical="center" wrapText="1"/>
    </xf>
    <xf numFmtId="0" fontId="6" fillId="0" borderId="41" xfId="0" applyFont="1" applyBorder="1" applyAlignment="1">
      <alignment horizontal="center" vertical="center" wrapText="1"/>
    </xf>
    <xf numFmtId="0" fontId="6" fillId="12" borderId="29" xfId="0" applyFont="1" applyFill="1" applyBorder="1" applyAlignment="1">
      <alignment horizontal="justify" vertical="center" wrapText="1"/>
    </xf>
    <xf numFmtId="0" fontId="6" fillId="0" borderId="29" xfId="0" applyFont="1" applyBorder="1" applyAlignment="1">
      <alignment horizontal="left" vertical="center"/>
    </xf>
    <xf numFmtId="9" fontId="6" fillId="11" borderId="33" xfId="0" applyNumberFormat="1" applyFont="1" applyFill="1" applyBorder="1" applyAlignment="1">
      <alignment horizontal="center" vertical="center" wrapText="1"/>
    </xf>
    <xf numFmtId="0" fontId="6" fillId="12" borderId="8" xfId="0" applyFont="1" applyFill="1" applyBorder="1" applyAlignment="1">
      <alignment horizontal="justify" vertical="center" wrapText="1"/>
    </xf>
    <xf numFmtId="0" fontId="6" fillId="0" borderId="8" xfId="0" applyFont="1" applyBorder="1" applyAlignment="1">
      <alignment horizontal="left" vertical="center"/>
    </xf>
    <xf numFmtId="0" fontId="6" fillId="2" borderId="8" xfId="0" applyFont="1" applyFill="1" applyBorder="1" applyAlignment="1">
      <alignment horizontal="justify" vertical="center" wrapText="1"/>
    </xf>
    <xf numFmtId="0" fontId="6" fillId="0" borderId="30" xfId="0" applyFont="1" applyBorder="1" applyAlignment="1">
      <alignment vertical="center" wrapText="1"/>
    </xf>
    <xf numFmtId="9" fontId="6" fillId="0" borderId="41" xfId="4" applyFont="1" applyFill="1" applyBorder="1" applyAlignment="1">
      <alignment horizontal="center" vertical="center" wrapText="1"/>
    </xf>
    <xf numFmtId="0" fontId="8" fillId="2" borderId="8" xfId="0" applyFont="1" applyFill="1" applyBorder="1" applyAlignment="1">
      <alignment horizontal="left" vertical="center" wrapText="1"/>
    </xf>
    <xf numFmtId="0" fontId="21" fillId="2"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8" fillId="0" borderId="8" xfId="4" applyNumberFormat="1" applyFont="1" applyFill="1" applyBorder="1" applyAlignment="1">
      <alignment horizontal="center" vertical="center" wrapText="1"/>
    </xf>
    <xf numFmtId="0" fontId="21" fillId="0" borderId="8" xfId="0" applyFont="1" applyBorder="1" applyAlignment="1">
      <alignment horizontal="justify" vertical="center" wrapText="1"/>
    </xf>
    <xf numFmtId="0" fontId="11" fillId="5" borderId="2" xfId="0" applyFont="1" applyFill="1" applyBorder="1" applyAlignment="1">
      <alignment horizontal="center" vertical="center" wrapText="1"/>
    </xf>
    <xf numFmtId="0" fontId="11" fillId="5" borderId="7" xfId="0" applyFont="1" applyFill="1" applyBorder="1" applyAlignment="1">
      <alignment vertical="center" wrapText="1"/>
    </xf>
    <xf numFmtId="0" fontId="11" fillId="5" borderId="8" xfId="0" applyFont="1" applyFill="1" applyBorder="1" applyAlignment="1">
      <alignment vertical="center" wrapText="1"/>
    </xf>
    <xf numFmtId="0" fontId="11" fillId="5" borderId="7"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2" xfId="0" applyFont="1" applyFill="1" applyBorder="1" applyAlignment="1">
      <alignment vertical="center" wrapText="1"/>
    </xf>
    <xf numFmtId="0" fontId="11" fillId="5" borderId="13"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8"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7" fillId="0" borderId="7" xfId="0" applyFont="1" applyBorder="1" applyAlignment="1">
      <alignment horizontal="center" vertical="center" wrapText="1"/>
    </xf>
    <xf numFmtId="14" fontId="8" fillId="0" borderId="19" xfId="0" applyNumberFormat="1" applyFont="1" applyBorder="1" applyAlignment="1">
      <alignment horizontal="left" vertical="center" wrapText="1"/>
    </xf>
    <xf numFmtId="0" fontId="8" fillId="0" borderId="20" xfId="0" applyFont="1" applyBorder="1" applyAlignment="1">
      <alignment horizontal="lef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6" xfId="0" applyFont="1" applyFill="1" applyBorder="1" applyAlignment="1">
      <alignment horizontal="center" vertical="center" wrapText="1"/>
    </xf>
    <xf numFmtId="15" fontId="7" fillId="3" borderId="3" xfId="0" applyNumberFormat="1" applyFont="1" applyFill="1" applyBorder="1" applyAlignment="1">
      <alignment horizontal="center" vertical="center" wrapText="1"/>
    </xf>
    <xf numFmtId="15" fontId="7" fillId="3" borderId="24"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0" xfId="0" applyFont="1" applyFill="1" applyAlignment="1">
      <alignment horizontal="center" vertical="center"/>
    </xf>
    <xf numFmtId="0" fontId="11" fillId="4" borderId="3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5"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8" fillId="2" borderId="1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7" fillId="3" borderId="36"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9" xfId="0" applyFont="1" applyFill="1" applyBorder="1" applyAlignment="1">
      <alignment horizontal="center" vertical="center" wrapText="1"/>
    </xf>
    <xf numFmtId="9" fontId="8" fillId="2" borderId="36" xfId="1" applyFont="1" applyFill="1" applyBorder="1" applyAlignment="1">
      <alignment horizontal="center" vertical="center" wrapText="1"/>
    </xf>
    <xf numFmtId="9" fontId="8" fillId="2" borderId="30" xfId="1" applyFont="1" applyFill="1" applyBorder="1" applyAlignment="1">
      <alignment horizontal="center" vertical="center" wrapText="1"/>
    </xf>
    <xf numFmtId="9" fontId="8" fillId="2" borderId="29" xfId="1" applyFont="1" applyFill="1" applyBorder="1" applyAlignment="1">
      <alignment horizontal="center" vertical="center" wrapText="1"/>
    </xf>
    <xf numFmtId="0" fontId="8" fillId="2" borderId="36" xfId="0" applyFont="1" applyFill="1" applyBorder="1" applyAlignment="1">
      <alignment horizontal="justify" vertical="center" wrapText="1"/>
    </xf>
    <xf numFmtId="0" fontId="8" fillId="2" borderId="30" xfId="0" applyFont="1" applyFill="1" applyBorder="1" applyAlignment="1">
      <alignment horizontal="justify" vertical="center" wrapText="1"/>
    </xf>
    <xf numFmtId="0" fontId="8" fillId="2" borderId="29" xfId="0" applyFont="1" applyFill="1" applyBorder="1" applyAlignment="1">
      <alignment horizontal="justify"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15" fontId="7" fillId="2" borderId="3" xfId="0" applyNumberFormat="1" applyFont="1" applyFill="1" applyBorder="1" applyAlignment="1">
      <alignment horizontal="center" vertical="center" wrapText="1"/>
    </xf>
    <xf numFmtId="15" fontId="7" fillId="2" borderId="24" xfId="0" applyNumberFormat="1" applyFont="1" applyFill="1" applyBorder="1" applyAlignment="1">
      <alignment horizontal="center" vertical="center" wrapText="1"/>
    </xf>
    <xf numFmtId="0" fontId="8" fillId="2" borderId="36" xfId="0" applyFont="1" applyFill="1" applyBorder="1" applyAlignment="1">
      <alignment horizontal="justify" vertical="top" wrapText="1"/>
    </xf>
    <xf numFmtId="0" fontId="8" fillId="2" borderId="30" xfId="0" applyFont="1" applyFill="1" applyBorder="1" applyAlignment="1">
      <alignment horizontal="justify" vertical="top" wrapText="1"/>
    </xf>
    <xf numFmtId="0" fontId="8" fillId="2" borderId="29" xfId="0" applyFont="1" applyFill="1" applyBorder="1" applyAlignment="1">
      <alignment horizontal="justify" vertical="top" wrapText="1"/>
    </xf>
    <xf numFmtId="0" fontId="11" fillId="4" borderId="45"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0" borderId="8"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14" fontId="7" fillId="2" borderId="13" xfId="0" applyNumberFormat="1" applyFont="1" applyFill="1" applyBorder="1" applyAlignment="1">
      <alignment horizontal="center" vertical="center" wrapText="1"/>
    </xf>
    <xf numFmtId="14" fontId="11" fillId="0" borderId="13"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14" fontId="11" fillId="0" borderId="21"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7" xfId="0" applyFont="1" applyBorder="1" applyAlignment="1">
      <alignment horizontal="center" vertical="center"/>
    </xf>
    <xf numFmtId="14" fontId="8" fillId="2" borderId="21"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3" xfId="2" applyFont="1" applyBorder="1" applyAlignment="1">
      <alignment horizontal="center" vertical="center" wrapText="1"/>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33"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7" xfId="2" applyFont="1" applyBorder="1" applyAlignment="1">
      <alignment horizontal="center" vertical="center"/>
    </xf>
    <xf numFmtId="0" fontId="7" fillId="2" borderId="1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8" fillId="0" borderId="30" xfId="2" applyFont="1" applyBorder="1" applyAlignment="1">
      <alignment horizontal="center" vertical="center" wrapText="1"/>
    </xf>
    <xf numFmtId="0" fontId="8" fillId="0" borderId="26" xfId="2" applyFont="1" applyBorder="1" applyAlignment="1">
      <alignment horizontal="center" vertical="center" wrapText="1"/>
    </xf>
    <xf numFmtId="0" fontId="7" fillId="2" borderId="8" xfId="2" applyFont="1" applyFill="1" applyBorder="1" applyAlignment="1">
      <alignment horizontal="center" vertical="center" wrapText="1"/>
    </xf>
    <xf numFmtId="14" fontId="7" fillId="2" borderId="13" xfId="2" applyNumberFormat="1"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6" fillId="0" borderId="8" xfId="2" applyFont="1" applyBorder="1" applyAlignment="1">
      <alignment horizontal="center" vertical="center"/>
    </xf>
    <xf numFmtId="14" fontId="11" fillId="0" borderId="13" xfId="2" applyNumberFormat="1" applyFont="1" applyBorder="1" applyAlignment="1">
      <alignment horizontal="center" vertical="center"/>
    </xf>
    <xf numFmtId="0" fontId="11" fillId="0" borderId="13" xfId="2" applyFont="1" applyBorder="1" applyAlignment="1">
      <alignment horizontal="center" vertical="center"/>
    </xf>
    <xf numFmtId="0" fontId="6" fillId="0" borderId="13" xfId="2" applyFont="1" applyBorder="1" applyAlignment="1">
      <alignment horizontal="center" vertical="center"/>
    </xf>
    <xf numFmtId="0" fontId="7" fillId="3" borderId="1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11" fillId="4" borderId="24" xfId="2" applyFont="1" applyFill="1" applyBorder="1" applyAlignment="1">
      <alignment horizontal="center" vertical="center"/>
    </xf>
    <xf numFmtId="0" fontId="11" fillId="4" borderId="40" xfId="2" applyFont="1" applyFill="1" applyBorder="1" applyAlignment="1">
      <alignment horizontal="center" vertical="center"/>
    </xf>
    <xf numFmtId="0" fontId="11" fillId="4" borderId="5" xfId="2" applyFont="1" applyFill="1" applyBorder="1" applyAlignment="1">
      <alignment horizontal="center" vertical="center"/>
    </xf>
    <xf numFmtId="0" fontId="8" fillId="0" borderId="34" xfId="2" applyFont="1" applyBorder="1" applyAlignment="1">
      <alignment horizontal="center" vertical="center" wrapText="1"/>
    </xf>
    <xf numFmtId="0" fontId="8" fillId="0" borderId="7" xfId="2" applyFont="1" applyBorder="1" applyAlignment="1">
      <alignment horizontal="center" vertical="center" wrapText="1"/>
    </xf>
    <xf numFmtId="0" fontId="8" fillId="0" borderId="3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3"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29" xfId="2" applyFont="1" applyBorder="1" applyAlignment="1">
      <alignment horizontal="center" vertical="center" wrapText="1"/>
    </xf>
    <xf numFmtId="0" fontId="7" fillId="2" borderId="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0" borderId="23" xfId="2" applyFont="1" applyBorder="1" applyAlignment="1">
      <alignment horizontal="center" vertical="center" wrapText="1"/>
    </xf>
    <xf numFmtId="0" fontId="7" fillId="0" borderId="26" xfId="2" applyFont="1" applyBorder="1" applyAlignment="1">
      <alignment horizontal="center" vertical="center" wrapText="1"/>
    </xf>
    <xf numFmtId="0" fontId="11" fillId="4" borderId="37" xfId="2" applyFont="1" applyFill="1" applyBorder="1" applyAlignment="1">
      <alignment horizontal="center" vertical="center"/>
    </xf>
    <xf numFmtId="0" fontId="11" fillId="4" borderId="38" xfId="2" applyFont="1" applyFill="1" applyBorder="1" applyAlignment="1">
      <alignment horizontal="center" vertical="center"/>
    </xf>
    <xf numFmtId="0" fontId="11" fillId="4" borderId="39" xfId="2" applyFont="1" applyFill="1" applyBorder="1" applyAlignment="1">
      <alignment horizontal="center" vertical="center"/>
    </xf>
    <xf numFmtId="0" fontId="9" fillId="0" borderId="0" xfId="2"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2" fillId="0" borderId="48" xfId="2" applyFont="1" applyBorder="1" applyAlignment="1">
      <alignment horizontal="center"/>
    </xf>
    <xf numFmtId="0" fontId="2" fillId="0" borderId="40" xfId="2" applyFont="1" applyBorder="1" applyAlignment="1">
      <alignment horizontal="center"/>
    </xf>
    <xf numFmtId="0" fontId="2" fillId="0" borderId="5" xfId="2" applyFont="1" applyBorder="1" applyAlignment="1">
      <alignment horizontal="center"/>
    </xf>
    <xf numFmtId="0" fontId="7" fillId="0" borderId="8"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10" xfId="2" applyFont="1" applyBorder="1" applyAlignment="1">
      <alignment horizontal="center"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9" fillId="0" borderId="1" xfId="2" applyBorder="1" applyAlignment="1">
      <alignment horizontal="center" vertical="center"/>
    </xf>
    <xf numFmtId="0" fontId="9" fillId="0" borderId="6" xfId="2" applyBorder="1" applyAlignment="1">
      <alignment horizontal="center" vertical="center"/>
    </xf>
    <xf numFmtId="0" fontId="9" fillId="0" borderId="11" xfId="2" applyBorder="1" applyAlignment="1">
      <alignment horizontal="center" vertical="center"/>
    </xf>
    <xf numFmtId="0" fontId="7" fillId="0" borderId="24" xfId="2" applyFont="1" applyBorder="1" applyAlignment="1">
      <alignment horizontal="center" wrapText="1"/>
    </xf>
    <xf numFmtId="0" fontId="7" fillId="0" borderId="40" xfId="2" applyFont="1" applyBorder="1" applyAlignment="1">
      <alignment horizontal="center" wrapText="1"/>
    </xf>
    <xf numFmtId="0" fontId="7" fillId="0" borderId="5" xfId="2" applyFont="1" applyBorder="1" applyAlignment="1">
      <alignment horizontal="center" wrapText="1"/>
    </xf>
    <xf numFmtId="0" fontId="7" fillId="0" borderId="9" xfId="2" applyFont="1" applyBorder="1" applyAlignment="1">
      <alignment horizontal="center" vertical="center" wrapText="1"/>
    </xf>
    <xf numFmtId="0" fontId="7" fillId="0" borderId="19" xfId="2" applyFont="1" applyBorder="1" applyAlignment="1">
      <alignment horizontal="center" vertical="center" wrapText="1"/>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7" fillId="3" borderId="25"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0" borderId="7" xfId="2" applyFont="1" applyBorder="1" applyAlignment="1">
      <alignment horizontal="center" vertical="center" wrapText="1"/>
    </xf>
    <xf numFmtId="15" fontId="7" fillId="0" borderId="3" xfId="2" applyNumberFormat="1" applyFont="1" applyBorder="1" applyAlignment="1">
      <alignment horizontal="center" vertical="center" wrapText="1"/>
    </xf>
    <xf numFmtId="15" fontId="7" fillId="0" borderId="24" xfId="2" applyNumberFormat="1" applyFont="1" applyBorder="1" applyAlignment="1">
      <alignment horizontal="center" vertical="center" wrapText="1"/>
    </xf>
    <xf numFmtId="14" fontId="8" fillId="0" borderId="19" xfId="2" applyNumberFormat="1" applyFont="1" applyBorder="1" applyAlignment="1">
      <alignment horizontal="left" vertical="center" wrapText="1"/>
    </xf>
    <xf numFmtId="0" fontId="8" fillId="0" borderId="20" xfId="2" applyFont="1" applyBorder="1" applyAlignment="1">
      <alignment horizontal="left" vertical="center" wrapText="1"/>
    </xf>
    <xf numFmtId="0" fontId="8" fillId="0" borderId="10" xfId="2" applyFont="1" applyBorder="1" applyAlignment="1">
      <alignment horizontal="left" vertical="center" wrapText="1"/>
    </xf>
    <xf numFmtId="0" fontId="8" fillId="0" borderId="19" xfId="2" applyFont="1" applyBorder="1" applyAlignment="1">
      <alignment horizontal="left" vertical="center" wrapText="1"/>
    </xf>
    <xf numFmtId="0" fontId="7" fillId="0" borderId="1" xfId="2" applyFont="1" applyBorder="1" applyAlignment="1">
      <alignment horizontal="center" vertical="center" wrapText="1"/>
    </xf>
    <xf numFmtId="0" fontId="7" fillId="0" borderId="6" xfId="2" applyFont="1" applyBorder="1" applyAlignment="1">
      <alignment horizontal="center" vertical="center" wrapText="1"/>
    </xf>
    <xf numFmtId="0" fontId="8" fillId="0" borderId="23" xfId="2" applyFont="1" applyBorder="1" applyAlignment="1">
      <alignment horizontal="center" vertical="center" wrapText="1"/>
    </xf>
    <xf numFmtId="0" fontId="7" fillId="0" borderId="21" xfId="2" applyFont="1" applyBorder="1" applyAlignment="1">
      <alignment vertical="center" wrapText="1"/>
    </xf>
    <xf numFmtId="0" fontId="7" fillId="0" borderId="22" xfId="2" applyFont="1" applyBorder="1" applyAlignment="1">
      <alignment vertical="center" wrapText="1"/>
    </xf>
    <xf numFmtId="0" fontId="7" fillId="0" borderId="15" xfId="2" applyFont="1" applyBorder="1" applyAlignment="1">
      <alignment vertical="center" wrapText="1"/>
    </xf>
    <xf numFmtId="0" fontId="7" fillId="3" borderId="21" xfId="0" applyFont="1" applyFill="1" applyBorder="1" applyAlignment="1">
      <alignment horizontal="center" vertical="center" wrapText="1"/>
    </xf>
    <xf numFmtId="14" fontId="6" fillId="0" borderId="13" xfId="0" applyNumberFormat="1" applyFont="1" applyBorder="1" applyAlignment="1">
      <alignment horizontal="center" vertical="center"/>
    </xf>
    <xf numFmtId="0" fontId="6" fillId="0" borderId="19"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15" fontId="11" fillId="3" borderId="3" xfId="0" applyNumberFormat="1" applyFont="1" applyFill="1" applyBorder="1" applyAlignment="1">
      <alignment horizontal="center" vertical="center" wrapText="1"/>
    </xf>
    <xf numFmtId="15" fontId="11" fillId="3" borderId="24" xfId="0" applyNumberFormat="1"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left" vertical="center" wrapText="1"/>
    </xf>
    <xf numFmtId="0" fontId="11" fillId="3" borderId="2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14" fontId="6" fillId="0" borderId="19" xfId="0" applyNumberFormat="1" applyFont="1" applyBorder="1" applyAlignment="1">
      <alignment horizontal="left" vertical="center" wrapText="1"/>
    </xf>
    <xf numFmtId="0" fontId="6" fillId="0" borderId="20" xfId="0" applyFont="1" applyBorder="1" applyAlignment="1">
      <alignment horizontal="left" vertical="center" wrapText="1"/>
    </xf>
    <xf numFmtId="0" fontId="6" fillId="0" borderId="10" xfId="0" applyFont="1" applyBorder="1" applyAlignment="1">
      <alignment horizontal="left" vertical="center" wrapText="1"/>
    </xf>
    <xf numFmtId="0" fontId="6" fillId="0" borderId="19" xfId="0" applyFont="1" applyBorder="1" applyAlignment="1">
      <alignment horizontal="left" vertical="center" wrapText="1"/>
    </xf>
    <xf numFmtId="15" fontId="6" fillId="0" borderId="19" xfId="0" applyNumberFormat="1"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66" fontId="7" fillId="0" borderId="8" xfId="2" applyNumberFormat="1" applyFont="1" applyFill="1" applyBorder="1" applyAlignment="1">
      <alignment horizontal="center" vertical="center" wrapText="1"/>
    </xf>
    <xf numFmtId="0" fontId="8" fillId="0" borderId="19" xfId="2" applyFont="1" applyFill="1" applyBorder="1" applyAlignment="1">
      <alignment horizontal="center" vertical="center" wrapText="1"/>
    </xf>
    <xf numFmtId="9" fontId="8" fillId="0" borderId="7" xfId="4" applyFont="1" applyFill="1" applyBorder="1" applyAlignment="1">
      <alignment horizontal="center" vertical="center" wrapText="1"/>
    </xf>
    <xf numFmtId="9" fontId="8" fillId="0" borderId="8" xfId="4" applyFont="1" applyFill="1" applyBorder="1" applyAlignment="1">
      <alignment horizontal="center" vertical="center" wrapText="1"/>
    </xf>
    <xf numFmtId="9" fontId="7" fillId="0" borderId="9" xfId="4" applyFont="1" applyFill="1" applyBorder="1" applyAlignment="1">
      <alignment horizontal="center" vertical="center" wrapText="1"/>
    </xf>
    <xf numFmtId="0" fontId="8" fillId="0" borderId="19" xfId="2" applyFont="1" applyFill="1" applyBorder="1" applyAlignment="1">
      <alignment horizontal="justify" vertical="center" wrapText="1"/>
    </xf>
    <xf numFmtId="9" fontId="8" fillId="0" borderId="8" xfId="2" applyNumberFormat="1" applyFont="1" applyFill="1" applyBorder="1" applyAlignment="1">
      <alignment horizontal="center" vertical="center" wrapText="1"/>
    </xf>
    <xf numFmtId="166" fontId="8" fillId="0" borderId="8" xfId="4" applyNumberFormat="1" applyFont="1" applyFill="1" applyBorder="1" applyAlignment="1">
      <alignment horizontal="center" vertical="center" wrapText="1"/>
    </xf>
    <xf numFmtId="166" fontId="7" fillId="0" borderId="8" xfId="4"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33" xfId="2" applyFont="1" applyFill="1" applyBorder="1" applyAlignment="1">
      <alignment horizontal="center" vertical="center" wrapText="1"/>
    </xf>
    <xf numFmtId="166" fontId="23" fillId="0" borderId="8" xfId="4" applyNumberFormat="1" applyFont="1" applyFill="1" applyBorder="1" applyAlignment="1">
      <alignment horizontal="center" vertical="center" wrapText="1"/>
    </xf>
    <xf numFmtId="166" fontId="23" fillId="0" borderId="8" xfId="2" applyNumberFormat="1" applyFont="1" applyFill="1" applyBorder="1" applyAlignment="1">
      <alignment horizontal="center" vertical="center" wrapText="1"/>
    </xf>
    <xf numFmtId="166" fontId="8" fillId="0" borderId="8" xfId="2" applyNumberFormat="1" applyFont="1" applyFill="1" applyBorder="1" applyAlignment="1">
      <alignment horizontal="center" vertical="center" wrapText="1"/>
    </xf>
    <xf numFmtId="15" fontId="8" fillId="0" borderId="13" xfId="2" applyNumberFormat="1"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8"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8" xfId="2" applyFont="1" applyFill="1" applyBorder="1" applyAlignment="1">
      <alignment horizontal="justify" vertical="center" wrapText="1"/>
    </xf>
    <xf numFmtId="0" fontId="8" fillId="0" borderId="3"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45"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51" xfId="2" applyFont="1" applyFill="1" applyBorder="1" applyAlignment="1">
      <alignment horizontal="center" vertical="center"/>
    </xf>
    <xf numFmtId="0" fontId="8" fillId="0" borderId="15" xfId="2" applyFont="1" applyFill="1" applyBorder="1" applyAlignment="1">
      <alignment horizontal="center" vertical="center" wrapText="1"/>
    </xf>
    <xf numFmtId="0" fontId="8" fillId="0" borderId="19" xfId="2" applyFont="1" applyFill="1" applyBorder="1" applyAlignment="1">
      <alignment horizontal="center" vertical="center"/>
    </xf>
    <xf numFmtId="15" fontId="8" fillId="0" borderId="13" xfId="2" applyNumberFormat="1" applyFont="1" applyFill="1" applyBorder="1" applyAlignment="1">
      <alignment horizontal="center" vertical="center"/>
    </xf>
    <xf numFmtId="0" fontId="8" fillId="0" borderId="13"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33" xfId="2" applyFont="1" applyFill="1" applyBorder="1" applyAlignment="1">
      <alignment horizontal="center" vertical="center"/>
    </xf>
    <xf numFmtId="0" fontId="7" fillId="0" borderId="3" xfId="2" applyFont="1" applyFill="1" applyBorder="1" applyAlignment="1">
      <alignment horizontal="center" vertical="center" wrapText="1"/>
    </xf>
    <xf numFmtId="0" fontId="7" fillId="0" borderId="36" xfId="2" applyFont="1" applyFill="1" applyBorder="1" applyAlignment="1">
      <alignment horizontal="center" vertical="center" wrapText="1"/>
    </xf>
    <xf numFmtId="166" fontId="8" fillId="0" borderId="8" xfId="2" applyNumberFormat="1" applyFont="1" applyFill="1" applyBorder="1" applyAlignment="1">
      <alignment horizontal="center" vertical="center"/>
    </xf>
    <xf numFmtId="0" fontId="8" fillId="0" borderId="22"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10" xfId="2" applyFont="1" applyFill="1" applyBorder="1" applyAlignment="1">
      <alignment horizontal="center" vertical="center" wrapText="1"/>
    </xf>
    <xf numFmtId="15" fontId="8" fillId="0" borderId="19" xfId="2" applyNumberFormat="1"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20" xfId="2" applyFont="1" applyFill="1" applyBorder="1" applyAlignment="1">
      <alignment horizontal="center" vertical="center" wrapText="1"/>
    </xf>
    <xf numFmtId="0" fontId="8" fillId="0" borderId="10" xfId="2" applyFont="1" applyFill="1" applyBorder="1" applyAlignment="1">
      <alignment horizontal="left" vertical="center" wrapText="1"/>
    </xf>
    <xf numFmtId="15" fontId="7" fillId="0" borderId="54" xfId="2" applyNumberFormat="1" applyFont="1" applyFill="1" applyBorder="1" applyAlignment="1">
      <alignment horizontal="center" vertical="center" wrapText="1"/>
    </xf>
    <xf numFmtId="15" fontId="7" fillId="0" borderId="55" xfId="2" applyNumberFormat="1" applyFont="1" applyFill="1" applyBorder="1" applyAlignment="1">
      <alignment horizontal="center" vertical="center" wrapText="1"/>
    </xf>
    <xf numFmtId="15" fontId="7" fillId="0" borderId="56" xfId="2" applyNumberFormat="1" applyFont="1" applyFill="1" applyBorder="1" applyAlignment="1">
      <alignment horizontal="center" vertical="center" wrapText="1"/>
    </xf>
    <xf numFmtId="0" fontId="8" fillId="0" borderId="7" xfId="2" applyFont="1" applyFill="1" applyBorder="1" applyAlignment="1">
      <alignment horizontal="center" vertical="center"/>
    </xf>
    <xf numFmtId="0" fontId="8" fillId="0" borderId="8" xfId="2" applyFont="1" applyFill="1" applyBorder="1" applyAlignment="1">
      <alignment horizontal="left" vertical="center"/>
    </xf>
    <xf numFmtId="0" fontId="8" fillId="0" borderId="9"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left" vertical="center"/>
    </xf>
    <xf numFmtId="0" fontId="8" fillId="0" borderId="14" xfId="2" applyFont="1" applyFill="1" applyBorder="1" applyAlignment="1">
      <alignment horizontal="center" vertical="center"/>
    </xf>
    <xf numFmtId="0" fontId="7" fillId="0" borderId="23"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3" xfId="2" applyFont="1" applyFill="1" applyBorder="1" applyAlignment="1">
      <alignment vertical="center" wrapText="1"/>
    </xf>
    <xf numFmtId="0" fontId="8" fillId="0" borderId="3" xfId="2" applyFont="1" applyFill="1" applyBorder="1" applyAlignment="1">
      <alignment horizontal="left" vertical="center" wrapText="1"/>
    </xf>
    <xf numFmtId="0" fontId="8" fillId="0" borderId="4" xfId="2" applyFont="1" applyFill="1" applyBorder="1" applyAlignment="1">
      <alignment vertical="center" wrapText="1"/>
    </xf>
    <xf numFmtId="0" fontId="8" fillId="0" borderId="8" xfId="2" applyFont="1" applyFill="1" applyBorder="1" applyAlignment="1">
      <alignmen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vertical="center" wrapText="1"/>
    </xf>
    <xf numFmtId="166" fontId="7" fillId="0" borderId="54" xfId="2" applyNumberFormat="1" applyFont="1" applyFill="1" applyBorder="1" applyAlignment="1">
      <alignment horizontal="center" vertical="center" wrapText="1"/>
    </xf>
    <xf numFmtId="166" fontId="7" fillId="0" borderId="55" xfId="2" applyNumberFormat="1" applyFont="1" applyFill="1" applyBorder="1" applyAlignment="1">
      <alignment horizontal="center" vertical="center" wrapText="1"/>
    </xf>
    <xf numFmtId="166" fontId="7" fillId="0" borderId="56" xfId="2" applyNumberFormat="1" applyFont="1" applyFill="1" applyBorder="1" applyAlignment="1">
      <alignment horizontal="center" vertical="center" wrapText="1"/>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7" xfId="2" applyFont="1" applyFill="1" applyBorder="1" applyAlignment="1">
      <alignment horizontal="left" vertical="center"/>
    </xf>
    <xf numFmtId="0" fontId="8" fillId="0" borderId="18"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3" xfId="2" applyFont="1" applyFill="1" applyBorder="1" applyAlignment="1">
      <alignment horizontal="left" vertical="center"/>
    </xf>
    <xf numFmtId="0" fontId="8" fillId="0" borderId="4" xfId="2" applyFont="1" applyFill="1" applyBorder="1" applyAlignment="1">
      <alignment horizontal="center" vertical="center"/>
    </xf>
    <xf numFmtId="0" fontId="8" fillId="0" borderId="19" xfId="2" applyFont="1" applyFill="1" applyBorder="1" applyAlignment="1">
      <alignment vertical="center" wrapText="1"/>
    </xf>
    <xf numFmtId="0" fontId="8" fillId="0" borderId="20" xfId="2" applyFont="1" applyFill="1" applyBorder="1" applyAlignment="1">
      <alignment vertical="center" wrapText="1"/>
    </xf>
    <xf numFmtId="0" fontId="8" fillId="0" borderId="10" xfId="2" applyFont="1" applyFill="1" applyBorder="1" applyAlignment="1">
      <alignment vertical="center" wrapText="1"/>
    </xf>
    <xf numFmtId="0" fontId="8" fillId="0" borderId="41" xfId="2" applyFont="1" applyFill="1" applyBorder="1" applyAlignment="1">
      <alignment horizontal="center" vertical="center"/>
    </xf>
    <xf numFmtId="0" fontId="8" fillId="0" borderId="50" xfId="2" applyFont="1" applyFill="1" applyBorder="1" applyAlignment="1">
      <alignment horizontal="center" vertical="center"/>
    </xf>
    <xf numFmtId="0" fontId="8" fillId="0" borderId="57" xfId="2" applyFont="1" applyFill="1" applyBorder="1" applyAlignment="1">
      <alignment horizontal="center" vertical="center"/>
    </xf>
    <xf numFmtId="0" fontId="8" fillId="0" borderId="21" xfId="2" applyFont="1" applyFill="1" applyBorder="1" applyAlignment="1">
      <alignment horizontal="left" vertical="center" wrapText="1"/>
    </xf>
    <xf numFmtId="0" fontId="8" fillId="0" borderId="22" xfId="2" applyFont="1" applyFill="1" applyBorder="1" applyAlignment="1">
      <alignment horizontal="left" vertical="center" wrapText="1"/>
    </xf>
    <xf numFmtId="0" fontId="8" fillId="0" borderId="22" xfId="2" applyFont="1" applyFill="1" applyBorder="1" applyAlignment="1">
      <alignment horizontal="center" vertical="center" wrapText="1"/>
    </xf>
    <xf numFmtId="0" fontId="8" fillId="0" borderId="15" xfId="2" applyFont="1" applyFill="1" applyBorder="1" applyAlignment="1">
      <alignment horizontal="left" vertical="center" wrapText="1"/>
    </xf>
    <xf numFmtId="0" fontId="7" fillId="0" borderId="25" xfId="2" applyFont="1" applyFill="1" applyBorder="1" applyAlignment="1">
      <alignment horizontal="justify" vertical="center" wrapText="1"/>
    </xf>
    <xf numFmtId="0" fontId="7" fillId="0" borderId="47" xfId="2" applyFont="1" applyFill="1" applyBorder="1" applyAlignment="1">
      <alignment horizontal="justify" vertical="center" wrapText="1"/>
    </xf>
    <xf numFmtId="0" fontId="8" fillId="0" borderId="9" xfId="2" applyFont="1" applyBorder="1" applyAlignment="1">
      <alignment horizontal="justify" vertical="center" wrapText="1"/>
    </xf>
    <xf numFmtId="9" fontId="8" fillId="0" borderId="8" xfId="4" applyNumberFormat="1" applyFont="1" applyFill="1" applyBorder="1" applyAlignment="1">
      <alignment horizontal="center" vertical="center" wrapText="1"/>
    </xf>
    <xf numFmtId="0" fontId="7" fillId="0" borderId="9" xfId="2" applyFont="1" applyFill="1" applyBorder="1" applyAlignment="1">
      <alignment horizontal="center" vertical="center" wrapText="1"/>
    </xf>
    <xf numFmtId="166" fontId="7" fillId="0" borderId="8" xfId="2" applyNumberFormat="1" applyFont="1" applyFill="1" applyBorder="1" applyAlignment="1">
      <alignment horizontal="center" vertical="center"/>
    </xf>
    <xf numFmtId="166" fontId="23" fillId="0" borderId="8" xfId="2" applyNumberFormat="1" applyFont="1" applyFill="1" applyBorder="1" applyAlignment="1">
      <alignment horizontal="center" vertical="center"/>
    </xf>
    <xf numFmtId="0" fontId="8" fillId="0" borderId="3" xfId="2" applyFont="1" applyFill="1" applyBorder="1" applyAlignment="1">
      <alignment horizontal="justify" vertical="center" wrapText="1"/>
    </xf>
    <xf numFmtId="0" fontId="7" fillId="0" borderId="59" xfId="2" applyFont="1" applyFill="1" applyBorder="1" applyAlignment="1">
      <alignment horizontal="center" vertical="center" wrapText="1"/>
    </xf>
    <xf numFmtId="0" fontId="8" fillId="0" borderId="13" xfId="2" applyFont="1" applyFill="1" applyBorder="1" applyAlignment="1">
      <alignment horizontal="justify" vertical="center" wrapText="1"/>
    </xf>
    <xf numFmtId="0" fontId="7" fillId="0" borderId="38"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8" fillId="0" borderId="8" xfId="2" applyFont="1" applyBorder="1" applyAlignment="1">
      <alignment horizontal="justify" vertical="center" wrapText="1"/>
    </xf>
    <xf numFmtId="0" fontId="7" fillId="0" borderId="24"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42"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9" fillId="0" borderId="0" xfId="2" applyFont="1" applyBorder="1" applyAlignment="1">
      <alignment horizontal="center" vertical="center"/>
    </xf>
    <xf numFmtId="0" fontId="9" fillId="0" borderId="1"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14" xfId="2" applyFont="1" applyFill="1" applyBorder="1" applyAlignment="1">
      <alignment horizontal="center" vertical="center"/>
    </xf>
    <xf numFmtId="0" fontId="7" fillId="3" borderId="23"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0" borderId="3" xfId="2" applyFont="1" applyFill="1" applyBorder="1" applyAlignment="1">
      <alignment horizontal="left" vertical="center" wrapText="1"/>
    </xf>
    <xf numFmtId="0" fontId="7" fillId="0" borderId="4" xfId="2" applyFont="1" applyFill="1" applyBorder="1" applyAlignment="1">
      <alignment horizontal="left" vertical="center" wrapText="1"/>
    </xf>
    <xf numFmtId="0" fontId="7" fillId="0" borderId="8" xfId="2" applyFont="1" applyFill="1" applyBorder="1" applyAlignment="1">
      <alignment horizontal="left" vertical="center" wrapText="1"/>
    </xf>
    <xf numFmtId="0" fontId="7" fillId="0" borderId="9" xfId="2" applyFont="1" applyFill="1" applyBorder="1" applyAlignment="1">
      <alignment horizontal="left" vertical="center" wrapText="1"/>
    </xf>
    <xf numFmtId="0" fontId="7" fillId="0" borderId="19" xfId="2" applyFont="1" applyFill="1" applyBorder="1" applyAlignment="1">
      <alignment horizontal="left" vertical="center" wrapText="1"/>
    </xf>
    <xf numFmtId="0" fontId="7" fillId="0" borderId="20" xfId="2" applyFont="1" applyFill="1" applyBorder="1" applyAlignment="1">
      <alignment horizontal="left" vertical="center" wrapText="1"/>
    </xf>
    <xf numFmtId="0" fontId="7" fillId="0" borderId="10" xfId="2" applyFont="1" applyFill="1" applyBorder="1" applyAlignment="1">
      <alignment horizontal="left" vertical="center" wrapText="1"/>
    </xf>
    <xf numFmtId="0" fontId="7" fillId="0" borderId="20"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7" xfId="2" applyFont="1" applyFill="1" applyBorder="1" applyAlignment="1">
      <alignment horizontal="center" vertical="center" wrapText="1"/>
    </xf>
    <xf numFmtId="15" fontId="7" fillId="3" borderId="3" xfId="2" applyNumberFormat="1" applyFont="1" applyFill="1" applyBorder="1" applyAlignment="1">
      <alignment horizontal="center" vertical="center" wrapText="1"/>
    </xf>
    <xf numFmtId="15" fontId="7" fillId="3" borderId="24" xfId="2" applyNumberFormat="1" applyFont="1" applyFill="1" applyBorder="1" applyAlignment="1">
      <alignment horizontal="center" vertical="center" wrapText="1"/>
    </xf>
    <xf numFmtId="0" fontId="26" fillId="0" borderId="21" xfId="2" applyFont="1" applyFill="1" applyBorder="1" applyAlignment="1">
      <alignment horizontal="left" vertical="center" wrapText="1"/>
    </xf>
    <xf numFmtId="0" fontId="26" fillId="0" borderId="22" xfId="2" applyFont="1" applyFill="1" applyBorder="1" applyAlignment="1">
      <alignment horizontal="left" vertical="center" wrapText="1"/>
    </xf>
    <xf numFmtId="0" fontId="26" fillId="0" borderId="15" xfId="2" applyFont="1" applyFill="1" applyBorder="1" applyAlignment="1">
      <alignment horizontal="left" vertical="center" wrapText="1"/>
    </xf>
    <xf numFmtId="0" fontId="8" fillId="0" borderId="34"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35" xfId="2" applyFont="1" applyFill="1" applyBorder="1" applyAlignment="1">
      <alignment horizontal="left" vertical="center" wrapText="1"/>
    </xf>
    <xf numFmtId="0" fontId="8" fillId="0" borderId="30" xfId="2" applyFont="1" applyFill="1" applyBorder="1" applyAlignment="1">
      <alignment horizontal="left" vertical="center" wrapText="1"/>
    </xf>
    <xf numFmtId="0" fontId="7" fillId="3" borderId="1"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11" fillId="0" borderId="8" xfId="2" applyFont="1" applyBorder="1" applyAlignment="1">
      <alignment horizontal="center" vertical="center"/>
    </xf>
    <xf numFmtId="0" fontId="11" fillId="0" borderId="19" xfId="2" applyFont="1" applyBorder="1" applyAlignment="1">
      <alignment horizontal="center" vertical="center"/>
    </xf>
    <xf numFmtId="0" fontId="11" fillId="0" borderId="21" xfId="2" applyFont="1" applyBorder="1" applyAlignment="1">
      <alignment horizontal="center" vertical="center"/>
    </xf>
    <xf numFmtId="0" fontId="31" fillId="0" borderId="70" xfId="0" applyFont="1" applyBorder="1" applyAlignment="1">
      <alignment horizontal="center" vertical="center" wrapText="1"/>
    </xf>
    <xf numFmtId="14" fontId="33" fillId="0" borderId="71" xfId="0" applyNumberFormat="1" applyFont="1" applyBorder="1" applyAlignment="1">
      <alignment horizontal="left" vertical="center" wrapText="1"/>
    </xf>
    <xf numFmtId="0" fontId="0" fillId="0" borderId="71" xfId="0" applyBorder="1"/>
    <xf numFmtId="0" fontId="0" fillId="0" borderId="0" xfId="0"/>
    <xf numFmtId="0" fontId="0" fillId="0" borderId="60" xfId="0" applyBorder="1"/>
    <xf numFmtId="0" fontId="28"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vertical="center"/>
    </xf>
    <xf numFmtId="0" fontId="0" fillId="0" borderId="67" xfId="0" applyBorder="1"/>
    <xf numFmtId="0" fontId="31" fillId="0" borderId="69" xfId="0" applyFont="1" applyBorder="1" applyAlignment="1">
      <alignment horizontal="left" vertical="center" wrapText="1"/>
    </xf>
    <xf numFmtId="0" fontId="31" fillId="0" borderId="71" xfId="0" applyFont="1" applyBorder="1" applyAlignment="1">
      <alignment horizontal="left" vertical="center" wrapText="1"/>
    </xf>
    <xf numFmtId="0" fontId="31" fillId="0" borderId="72" xfId="0" applyFont="1" applyBorder="1" applyAlignment="1">
      <alignment horizontal="center" vertical="center" wrapText="1"/>
    </xf>
    <xf numFmtId="0" fontId="31" fillId="0" borderId="74" xfId="0" applyFont="1" applyBorder="1" applyAlignment="1">
      <alignment horizontal="left" vertical="center" wrapText="1"/>
    </xf>
    <xf numFmtId="0" fontId="31" fillId="7" borderId="75" xfId="0" applyFont="1" applyFill="1" applyBorder="1" applyAlignment="1">
      <alignment horizontal="center" vertical="center" wrapText="1"/>
    </xf>
    <xf numFmtId="0" fontId="31" fillId="7" borderId="76" xfId="0" applyFont="1" applyFill="1" applyBorder="1" applyAlignment="1">
      <alignment horizontal="center" vertical="center" wrapText="1"/>
    </xf>
    <xf numFmtId="0" fontId="31" fillId="7" borderId="68" xfId="0" applyFont="1" applyFill="1" applyBorder="1" applyAlignment="1">
      <alignment horizontal="center" vertical="center" wrapText="1"/>
    </xf>
    <xf numFmtId="0" fontId="33" fillId="6" borderId="75" xfId="0" applyFont="1" applyFill="1" applyBorder="1" applyAlignment="1">
      <alignment horizontal="center" vertical="center" wrapText="1"/>
    </xf>
    <xf numFmtId="0" fontId="33" fillId="6" borderId="76" xfId="0" applyFont="1" applyFill="1" applyBorder="1" applyAlignment="1">
      <alignment horizontal="center" vertical="center" wrapText="1"/>
    </xf>
    <xf numFmtId="0" fontId="33" fillId="6" borderId="78" xfId="0" applyFont="1" applyFill="1" applyBorder="1" applyAlignment="1">
      <alignment horizontal="center" vertical="center" wrapText="1"/>
    </xf>
    <xf numFmtId="0" fontId="33" fillId="6" borderId="72" xfId="0" applyFont="1" applyFill="1" applyBorder="1" applyAlignment="1">
      <alignment horizontal="center" vertical="center" wrapText="1"/>
    </xf>
    <xf numFmtId="15" fontId="31" fillId="7" borderId="69" xfId="0" applyNumberFormat="1" applyFont="1" applyFill="1" applyBorder="1" applyAlignment="1">
      <alignment horizontal="center" vertical="center" wrapText="1"/>
    </xf>
    <xf numFmtId="9" fontId="33" fillId="6" borderId="72" xfId="0" applyNumberFormat="1" applyFont="1" applyFill="1" applyBorder="1" applyAlignment="1">
      <alignment horizontal="center" vertical="center" wrapText="1"/>
    </xf>
    <xf numFmtId="0" fontId="34" fillId="6" borderId="72" xfId="0" applyFont="1" applyFill="1" applyBorder="1" applyAlignment="1">
      <alignment horizontal="center" vertical="center" wrapText="1"/>
    </xf>
    <xf numFmtId="9" fontId="6" fillId="6" borderId="72" xfId="0" applyNumberFormat="1" applyFont="1" applyFill="1" applyBorder="1" applyAlignment="1">
      <alignment horizontal="center" vertical="center" wrapText="1"/>
    </xf>
    <xf numFmtId="0" fontId="33" fillId="8" borderId="72" xfId="0" applyFont="1" applyFill="1" applyBorder="1" applyAlignment="1">
      <alignment horizontal="justify" vertical="center" wrapText="1"/>
    </xf>
    <xf numFmtId="0" fontId="33" fillId="0" borderId="80" xfId="0" applyFont="1" applyBorder="1" applyAlignment="1">
      <alignment vertical="top" wrapText="1"/>
    </xf>
    <xf numFmtId="0" fontId="33" fillId="0" borderId="91" xfId="0" applyFont="1" applyBorder="1" applyAlignment="1">
      <alignment vertical="top" wrapText="1"/>
    </xf>
    <xf numFmtId="0" fontId="33" fillId="0" borderId="87" xfId="0" applyFont="1" applyBorder="1" applyAlignment="1">
      <alignment vertical="top" wrapText="1"/>
    </xf>
    <xf numFmtId="0" fontId="33" fillId="6" borderId="72" xfId="0" applyFont="1" applyFill="1" applyBorder="1" applyAlignment="1">
      <alignment vertical="top" wrapText="1"/>
    </xf>
    <xf numFmtId="0" fontId="33" fillId="6" borderId="72" xfId="0" applyFont="1" applyFill="1" applyBorder="1" applyAlignment="1">
      <alignment vertical="top"/>
    </xf>
    <xf numFmtId="9" fontId="33" fillId="6" borderId="71" xfId="0" applyNumberFormat="1" applyFont="1" applyFill="1" applyBorder="1" applyAlignment="1">
      <alignment horizontal="center" vertical="center" wrapText="1"/>
    </xf>
    <xf numFmtId="0" fontId="0" fillId="6" borderId="63" xfId="0" applyFill="1" applyBorder="1"/>
    <xf numFmtId="9" fontId="33" fillId="6" borderId="70" xfId="0" applyNumberFormat="1" applyFont="1" applyFill="1" applyBorder="1" applyAlignment="1">
      <alignment horizontal="center" vertical="center" wrapText="1"/>
    </xf>
    <xf numFmtId="0" fontId="0" fillId="6" borderId="72" xfId="0" applyFill="1" applyBorder="1" applyAlignment="1">
      <alignment horizontal="center" vertical="center"/>
    </xf>
    <xf numFmtId="0" fontId="0" fillId="6" borderId="72" xfId="0" applyFill="1" applyBorder="1"/>
    <xf numFmtId="0" fontId="31" fillId="9" borderId="70" xfId="0" applyFont="1" applyFill="1" applyBorder="1" applyAlignment="1">
      <alignment horizontal="center" vertical="center"/>
    </xf>
    <xf numFmtId="0" fontId="0" fillId="9" borderId="71" xfId="0" applyFill="1" applyBorder="1"/>
    <xf numFmtId="0" fontId="31" fillId="9" borderId="71" xfId="0" applyFont="1" applyFill="1" applyBorder="1" applyAlignment="1">
      <alignment horizontal="center" vertical="center"/>
    </xf>
    <xf numFmtId="0" fontId="0" fillId="6" borderId="69" xfId="0" applyFill="1" applyBorder="1"/>
    <xf numFmtId="0" fontId="0" fillId="0" borderId="72" xfId="0" applyBorder="1"/>
    <xf numFmtId="0" fontId="33" fillId="6" borderId="71" xfId="0" applyFont="1" applyFill="1" applyBorder="1"/>
    <xf numFmtId="0" fontId="0" fillId="6" borderId="71" xfId="0" applyFill="1" applyBorder="1"/>
    <xf numFmtId="14" fontId="33" fillId="6" borderId="74" xfId="0" applyNumberFormat="1" applyFont="1" applyFill="1" applyBorder="1" applyAlignment="1">
      <alignment horizontal="center" vertical="center" wrapText="1"/>
    </xf>
    <xf numFmtId="14" fontId="33" fillId="0" borderId="84" xfId="0" applyNumberFormat="1" applyFont="1" applyBorder="1" applyAlignment="1">
      <alignment horizontal="center" vertical="center"/>
    </xf>
    <xf numFmtId="0" fontId="0" fillId="0" borderId="74" xfId="0" applyBorder="1"/>
    <xf numFmtId="0" fontId="0" fillId="0" borderId="84" xfId="0" applyBorder="1"/>
    <xf numFmtId="0" fontId="0" fillId="6" borderId="74" xfId="0" applyFill="1" applyBorder="1"/>
    <xf numFmtId="0" fontId="33" fillId="6" borderId="71" xfId="0" applyFont="1" applyFill="1" applyBorder="1" applyAlignment="1">
      <alignment horizontal="center" vertical="center" wrapText="1"/>
    </xf>
    <xf numFmtId="0" fontId="33" fillId="0" borderId="72" xfId="0" applyFont="1" applyBorder="1" applyAlignment="1">
      <alignment horizontal="center" vertical="center" wrapText="1"/>
    </xf>
    <xf numFmtId="0" fontId="7" fillId="0" borderId="24" xfId="0" applyFont="1" applyBorder="1" applyAlignment="1">
      <alignment horizontal="left" vertical="center" wrapText="1"/>
    </xf>
    <xf numFmtId="0" fontId="7" fillId="0" borderId="40" xfId="0" applyFont="1" applyBorder="1" applyAlignment="1">
      <alignment horizontal="left" vertical="center" wrapText="1"/>
    </xf>
    <xf numFmtId="0" fontId="7" fillId="0" borderId="5" xfId="0" applyFont="1" applyBorder="1" applyAlignment="1">
      <alignment horizontal="left" vertical="center" wrapText="1"/>
    </xf>
    <xf numFmtId="0" fontId="7" fillId="3" borderId="30"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8" fillId="0" borderId="58" xfId="0" applyFont="1" applyBorder="1" applyAlignment="1">
      <alignment horizontal="center" vertical="center" wrapText="1"/>
    </xf>
    <xf numFmtId="15" fontId="7" fillId="3" borderId="40" xfId="0" applyNumberFormat="1" applyFont="1" applyFill="1" applyBorder="1" applyAlignment="1">
      <alignment horizontal="center" vertical="center" wrapText="1"/>
    </xf>
    <xf numFmtId="15" fontId="7" fillId="3" borderId="5" xfId="0" applyNumberFormat="1"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40" xfId="0" applyFont="1" applyFill="1" applyBorder="1" applyAlignment="1">
      <alignment horizontal="center" vertical="center" wrapText="1"/>
    </xf>
    <xf numFmtId="9" fontId="8" fillId="0" borderId="8" xfId="0" applyNumberFormat="1" applyFont="1" applyBorder="1" applyAlignment="1">
      <alignment horizontal="center" vertical="center" wrapText="1"/>
    </xf>
    <xf numFmtId="9" fontId="8" fillId="0" borderId="8" xfId="0" applyNumberFormat="1" applyFont="1" applyBorder="1" applyAlignment="1">
      <alignment vertical="top" wrapText="1"/>
    </xf>
    <xf numFmtId="9" fontId="8" fillId="0" borderId="23" xfId="0" applyNumberFormat="1" applyFont="1" applyBorder="1" applyAlignment="1">
      <alignment horizontal="center" vertical="center" wrapText="1"/>
    </xf>
    <xf numFmtId="9" fontId="8" fillId="0" borderId="36" xfId="0" applyNumberFormat="1" applyFont="1" applyBorder="1" applyAlignment="1">
      <alignment horizontal="center" vertical="center" wrapText="1"/>
    </xf>
    <xf numFmtId="9" fontId="8" fillId="0" borderId="30"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0" fontId="8" fillId="0" borderId="36" xfId="0" applyFont="1" applyBorder="1" applyAlignment="1">
      <alignment horizontal="left"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2" borderId="9"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14" fontId="8" fillId="2" borderId="13"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14"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8" fillId="0" borderId="21" xfId="0" applyFont="1" applyBorder="1" applyAlignment="1">
      <alignment horizontal="center" vertical="center"/>
    </xf>
    <xf numFmtId="14" fontId="8" fillId="0" borderId="12" xfId="0" applyNumberFormat="1" applyFont="1" applyBorder="1" applyAlignment="1">
      <alignment horizontal="center" vertical="center"/>
    </xf>
    <xf numFmtId="0" fontId="8" fillId="0" borderId="14" xfId="0" applyFont="1" applyBorder="1" applyAlignment="1">
      <alignment horizontal="center" vertical="center"/>
    </xf>
    <xf numFmtId="0" fontId="8" fillId="0" borderId="26" xfId="0" applyFont="1" applyBorder="1" applyAlignment="1">
      <alignment horizontal="left" vertical="center" wrapText="1"/>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96"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9" fontId="8" fillId="0" borderId="42" xfId="0" applyNumberFormat="1" applyFont="1" applyBorder="1" applyAlignment="1">
      <alignment horizontal="center" vertical="center" wrapText="1"/>
    </xf>
    <xf numFmtId="9" fontId="8" fillId="0" borderId="43" xfId="0" applyNumberFormat="1" applyFont="1" applyBorder="1" applyAlignment="1">
      <alignment horizontal="center" vertical="center" wrapText="1"/>
    </xf>
    <xf numFmtId="9" fontId="8" fillId="0" borderId="95" xfId="0" applyNumberFormat="1" applyFont="1" applyBorder="1" applyAlignment="1">
      <alignment horizontal="center" vertical="center" wrapText="1"/>
    </xf>
    <xf numFmtId="9" fontId="8" fillId="0" borderId="35" xfId="0" applyNumberFormat="1" applyFont="1" applyBorder="1" applyAlignment="1">
      <alignment horizontal="center" vertical="center" wrapText="1"/>
    </xf>
    <xf numFmtId="9" fontId="8" fillId="0" borderId="32" xfId="0" applyNumberFormat="1" applyFont="1" applyBorder="1" applyAlignment="1">
      <alignment horizontal="center" vertical="center" wrapText="1"/>
    </xf>
    <xf numFmtId="9" fontId="8" fillId="0" borderId="58"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14" fontId="7" fillId="0" borderId="19" xfId="0" applyNumberFormat="1"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left" vertical="center"/>
    </xf>
    <xf numFmtId="0" fontId="6" fillId="0" borderId="36" xfId="0" applyFont="1" applyBorder="1" applyAlignment="1">
      <alignment horizontal="center" vertical="center" wrapText="1"/>
    </xf>
    <xf numFmtId="0" fontId="6" fillId="0" borderId="3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9" xfId="0" applyFont="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6" fillId="0" borderId="31" xfId="0" applyFont="1" applyBorder="1" applyAlignment="1">
      <alignment horizontal="center" vertical="center"/>
    </xf>
    <xf numFmtId="0" fontId="7" fillId="0" borderId="41" xfId="0" applyFont="1" applyBorder="1" applyAlignment="1">
      <alignment horizontal="center" vertical="center" wrapText="1"/>
    </xf>
    <xf numFmtId="0" fontId="7" fillId="0" borderId="57" xfId="0" applyFont="1" applyBorder="1" applyAlignment="1">
      <alignment horizontal="center" vertical="center" wrapText="1"/>
    </xf>
    <xf numFmtId="14" fontId="7" fillId="0" borderId="21" xfId="0" applyNumberFormat="1" applyFont="1" applyBorder="1" applyAlignment="1">
      <alignment horizontal="center" vertical="center" wrapText="1"/>
    </xf>
    <xf numFmtId="14" fontId="7" fillId="0" borderId="22"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5" xfId="0" applyFont="1" applyBorder="1" applyAlignment="1">
      <alignment horizontal="left" vertical="center" wrapText="1"/>
    </xf>
    <xf numFmtId="0" fontId="7" fillId="0" borderId="30" xfId="0" applyFont="1" applyBorder="1" applyAlignment="1">
      <alignment horizontal="center" vertical="center" wrapText="1"/>
    </xf>
    <xf numFmtId="0" fontId="7" fillId="4" borderId="40" xfId="0" applyFont="1" applyFill="1" applyBorder="1" applyAlignment="1">
      <alignment horizontal="center" vertical="center"/>
    </xf>
    <xf numFmtId="0" fontId="7" fillId="4" borderId="5" xfId="0" applyFont="1" applyFill="1"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0" fontId="8" fillId="0" borderId="27" xfId="0" applyFont="1" applyBorder="1" applyAlignment="1">
      <alignment horizontal="center" vertical="center"/>
    </xf>
    <xf numFmtId="14" fontId="5" fillId="0" borderId="19" xfId="0" applyNumberFormat="1"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5" fillId="0" borderId="2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7" fillId="3" borderId="8" xfId="0" applyFont="1" applyFill="1" applyBorder="1" applyAlignment="1">
      <alignment horizontal="center" vertical="center" wrapText="1"/>
    </xf>
    <xf numFmtId="15" fontId="7" fillId="3" borderId="8" xfId="0" applyNumberFormat="1" applyFont="1" applyFill="1" applyBorder="1" applyAlignment="1">
      <alignment horizontal="center" vertical="center" wrapText="1"/>
    </xf>
    <xf numFmtId="0" fontId="11" fillId="4" borderId="51" xfId="0" applyFont="1" applyFill="1" applyBorder="1" applyAlignment="1">
      <alignment horizontal="center" vertical="center"/>
    </xf>
    <xf numFmtId="0" fontId="11" fillId="4" borderId="4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3" borderId="96" xfId="0" applyFont="1" applyFill="1" applyBorder="1" applyAlignment="1">
      <alignment horizontal="center" vertical="center" wrapText="1"/>
    </xf>
    <xf numFmtId="0" fontId="7" fillId="3" borderId="97" xfId="0" applyFont="1" applyFill="1" applyBorder="1" applyAlignment="1">
      <alignment horizontal="center" vertical="center" wrapText="1"/>
    </xf>
    <xf numFmtId="14" fontId="6" fillId="0" borderId="21" xfId="0" applyNumberFormat="1" applyFont="1" applyBorder="1" applyAlignment="1">
      <alignment horizontal="center" vertical="center"/>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14" fontId="8" fillId="0" borderId="20" xfId="0" applyNumberFormat="1" applyFont="1" applyBorder="1" applyAlignment="1">
      <alignment horizontal="left" vertical="center" wrapText="1"/>
    </xf>
    <xf numFmtId="14" fontId="8" fillId="0" borderId="10" xfId="0" applyNumberFormat="1" applyFont="1" applyBorder="1" applyAlignment="1">
      <alignment horizontal="left" vertical="center" wrapText="1"/>
    </xf>
    <xf numFmtId="0" fontId="0" fillId="0" borderId="17" xfId="0"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2" fillId="0" borderId="5" xfId="0" applyFont="1" applyBorder="1" applyAlignment="1">
      <alignment horizontal="center" vertical="center"/>
    </xf>
    <xf numFmtId="0" fontId="4" fillId="0" borderId="98"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5" fillId="0" borderId="99" xfId="0" applyFont="1" applyBorder="1" applyAlignment="1">
      <alignment horizontal="center" vertical="center"/>
    </xf>
    <xf numFmtId="0" fontId="5" fillId="0" borderId="4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7" xfId="0" applyFont="1" applyBorder="1" applyAlignment="1">
      <alignment horizontal="center" vertical="center"/>
    </xf>
    <xf numFmtId="0" fontId="5" fillId="0" borderId="102" xfId="0" applyFont="1" applyBorder="1" applyAlignment="1">
      <alignment horizontal="center" vertical="center"/>
    </xf>
    <xf numFmtId="0" fontId="7" fillId="0" borderId="33" xfId="0" applyFont="1" applyBorder="1" applyAlignment="1">
      <alignment horizontal="center" vertical="center" wrapText="1"/>
    </xf>
    <xf numFmtId="0" fontId="8" fillId="2" borderId="4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10" xfId="0" applyFont="1" applyBorder="1" applyAlignment="1">
      <alignment horizontal="center" vertical="center"/>
    </xf>
    <xf numFmtId="0" fontId="7" fillId="3" borderId="1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6" fillId="0" borderId="15" xfId="0" applyFont="1" applyBorder="1" applyAlignment="1">
      <alignment horizontal="center" vertical="center"/>
    </xf>
    <xf numFmtId="0" fontId="8" fillId="2" borderId="20" xfId="0" applyFont="1" applyFill="1" applyBorder="1" applyAlignment="1">
      <alignment horizontal="center" vertical="center" wrapText="1"/>
    </xf>
    <xf numFmtId="0" fontId="7" fillId="0" borderId="52" xfId="0" applyFont="1" applyBorder="1" applyAlignment="1">
      <alignment horizontal="center" vertical="center" wrapText="1"/>
    </xf>
    <xf numFmtId="10" fontId="8" fillId="0" borderId="23" xfId="4" applyNumberFormat="1" applyFont="1" applyFill="1" applyBorder="1" applyAlignment="1">
      <alignment horizontal="center" vertical="center" wrapText="1"/>
    </xf>
    <xf numFmtId="10" fontId="9" fillId="0" borderId="26" xfId="4"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10" fontId="8" fillId="0" borderId="94" xfId="4" applyNumberFormat="1" applyFont="1" applyFill="1" applyBorder="1" applyAlignment="1">
      <alignment horizontal="center" vertical="center" wrapText="1"/>
    </xf>
    <xf numFmtId="10" fontId="9" fillId="0" borderId="95" xfId="4" applyNumberFormat="1" applyFont="1" applyBorder="1" applyAlignment="1">
      <alignment horizontal="center" vertical="center" wrapText="1"/>
    </xf>
    <xf numFmtId="0" fontId="8" fillId="0" borderId="23" xfId="0" applyFont="1" applyBorder="1" applyAlignment="1">
      <alignment horizontal="left"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9" fontId="8" fillId="0" borderId="94"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95" xfId="0" applyFont="1" applyBorder="1" applyAlignment="1">
      <alignment horizontal="center"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7" fillId="2" borderId="40" xfId="0" applyFont="1" applyFill="1" applyBorder="1" applyAlignment="1">
      <alignment horizontal="center" vertical="center" wrapText="1"/>
    </xf>
    <xf numFmtId="0" fontId="7" fillId="2" borderId="5" xfId="0" applyFont="1" applyFill="1" applyBorder="1" applyAlignment="1">
      <alignment horizontal="center" vertical="center" wrapText="1"/>
    </xf>
    <xf numFmtId="14"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33" xfId="0" applyFont="1" applyBorder="1" applyAlignment="1">
      <alignment horizontal="center" vertical="center"/>
    </xf>
    <xf numFmtId="0" fontId="36" fillId="0" borderId="3"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8" xfId="0" applyFont="1" applyBorder="1" applyAlignment="1">
      <alignment vertical="center" wrapText="1"/>
    </xf>
    <xf numFmtId="0" fontId="8" fillId="13" borderId="29" xfId="0" applyFont="1" applyFill="1" applyBorder="1" applyAlignment="1">
      <alignment horizontal="center" vertical="center" wrapText="1"/>
    </xf>
    <xf numFmtId="0" fontId="8" fillId="13" borderId="30" xfId="0" applyFont="1" applyFill="1" applyBorder="1" applyAlignment="1">
      <alignment horizontal="center" vertical="center" wrapText="1"/>
    </xf>
    <xf numFmtId="15" fontId="7" fillId="2" borderId="13" xfId="0" applyNumberFormat="1" applyFont="1" applyFill="1" applyBorder="1" applyAlignment="1">
      <alignment horizontal="center" vertical="center" wrapText="1"/>
    </xf>
    <xf numFmtId="15" fontId="6" fillId="0" borderId="13" xfId="0" applyNumberFormat="1" applyFont="1" applyBorder="1" applyAlignment="1">
      <alignment horizontal="center" vertical="center"/>
    </xf>
  </cellXfs>
  <cellStyles count="7">
    <cellStyle name="Moneda [0] 2" xfId="5" xr:uid="{6E664845-E99C-40BF-BD1C-5EA489F67A8D}"/>
    <cellStyle name="Normal" xfId="0" builtinId="0"/>
    <cellStyle name="Normal 2" xfId="2" xr:uid="{06567A47-F1C0-48E9-A1B2-3603063302D6}"/>
    <cellStyle name="Normal 3" xfId="3" xr:uid="{49427F7A-156C-4005-841B-159006C0CCED}"/>
    <cellStyle name="Normal 4" xfId="6" xr:uid="{94DB8B6E-041B-4E45-9F92-A02E4089ED08}"/>
    <cellStyle name="Porcentaje" xfId="1" builtinId="5"/>
    <cellStyle name="Porcentaje 2" xfId="4" xr:uid="{2DDBD43B-681F-4B10-A320-F605C40703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4BDD5B3E-BDF0-4326-A4FF-2D9E512B5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2E44ECBF-38F7-446E-9E73-5FA840FDC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84A4109B-4210-4CA0-A108-CAF0295EC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B8B6ED39-D7EA-4A40-83C6-910D7B36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51838354-F280-46F9-BDA3-0CB408824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0</xdr:row>
      <xdr:rowOff>0</xdr:rowOff>
    </xdr:from>
    <xdr:to>
      <xdr:col>0</xdr:col>
      <xdr:colOff>1990725</xdr:colOff>
      <xdr:row>3</xdr:row>
      <xdr:rowOff>293949</xdr:rowOff>
    </xdr:to>
    <xdr:pic>
      <xdr:nvPicPr>
        <xdr:cNvPr id="2" name="Picture 47">
          <a:extLst>
            <a:ext uri="{FF2B5EF4-FFF2-40B4-BE49-F238E27FC236}">
              <a16:creationId xmlns:a16="http://schemas.microsoft.com/office/drawing/2014/main" id="{8E6ECB34-B151-4C97-A1E9-568C2C14D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4" y="0"/>
          <a:ext cx="1409701" cy="86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247646</xdr:colOff>
      <xdr:row>1</xdr:row>
      <xdr:rowOff>95253</xdr:rowOff>
    </xdr:from>
    <xdr:ext cx="1095378" cy="862014"/>
    <xdr:pic>
      <xdr:nvPicPr>
        <xdr:cNvPr id="2" name="Picture 47">
          <a:extLst>
            <a:ext uri="{FF2B5EF4-FFF2-40B4-BE49-F238E27FC236}">
              <a16:creationId xmlns:a16="http://schemas.microsoft.com/office/drawing/2014/main" id="{EE0D388B-E1E9-46EE-8CB1-8F559C43E263}"/>
            </a:ext>
          </a:extLst>
        </xdr:cNvPr>
        <xdr:cNvPicPr>
          <a:picLocks noChangeAspect="1"/>
        </xdr:cNvPicPr>
      </xdr:nvPicPr>
      <xdr:blipFill>
        <a:blip xmlns:r="http://schemas.openxmlformats.org/officeDocument/2006/relationships" r:embed="rId1"/>
        <a:srcRect/>
        <a:stretch>
          <a:fillRect/>
        </a:stretch>
      </xdr:blipFill>
      <xdr:spPr>
        <a:xfrm>
          <a:off x="247646" y="581028"/>
          <a:ext cx="1095378" cy="862014"/>
        </a:xfrm>
        <a:prstGeom prst="rect">
          <a:avLst/>
        </a:prstGeom>
        <a:noFill/>
        <a:ln cap="flat">
          <a:noFill/>
        </a:ln>
      </xdr:spPr>
    </xdr:pic>
    <xdr:clientData/>
  </xdr:oneCellAnchor>
  <xdr:oneCellAnchor>
    <xdr:from>
      <xdr:col>8</xdr:col>
      <xdr:colOff>535116</xdr:colOff>
      <xdr:row>30</xdr:row>
      <xdr:rowOff>21406</xdr:rowOff>
    </xdr:from>
    <xdr:ext cx="1906249" cy="246147"/>
    <xdr:pic>
      <xdr:nvPicPr>
        <xdr:cNvPr id="3" name="Imagen 3">
          <a:extLst>
            <a:ext uri="{FF2B5EF4-FFF2-40B4-BE49-F238E27FC236}">
              <a16:creationId xmlns:a16="http://schemas.microsoft.com/office/drawing/2014/main" id="{32AED299-1F1D-4488-A1C6-156814375A49}"/>
            </a:ext>
          </a:extLst>
        </xdr:cNvPr>
        <xdr:cNvPicPr>
          <a:picLocks noChangeAspect="1"/>
        </xdr:cNvPicPr>
      </xdr:nvPicPr>
      <xdr:blipFill>
        <a:blip xmlns:r="http://schemas.openxmlformats.org/officeDocument/2006/relationships" r:embed="rId2"/>
        <a:srcRect l="5432" t="6061" b="12121"/>
        <a:stretch>
          <a:fillRect/>
        </a:stretch>
      </xdr:blipFill>
      <xdr:spPr>
        <a:xfrm>
          <a:off x="11355516" y="32273056"/>
          <a:ext cx="1906249" cy="246147"/>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C906CF50-3146-4E21-AA71-CA87C0AC4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A02F836E-3B5D-4893-A0C9-4C9A01029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66700"/>
          <a:ext cx="1276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1104900</xdr:colOff>
      <xdr:row>26</xdr:row>
      <xdr:rowOff>139700</xdr:rowOff>
    </xdr:from>
    <xdr:to>
      <xdr:col>7</xdr:col>
      <xdr:colOff>685800</xdr:colOff>
      <xdr:row>28</xdr:row>
      <xdr:rowOff>17031</xdr:rowOff>
    </xdr:to>
    <xdr:pic>
      <xdr:nvPicPr>
        <xdr:cNvPr id="3" name="Imagen 2">
          <a:extLst>
            <a:ext uri="{FF2B5EF4-FFF2-40B4-BE49-F238E27FC236}">
              <a16:creationId xmlns:a16="http://schemas.microsoft.com/office/drawing/2014/main" id="{D9926AE2-6E11-4FF5-A1AE-135DB9F769E1}"/>
            </a:ext>
          </a:extLst>
        </xdr:cNvPr>
        <xdr:cNvPicPr>
          <a:picLocks noChangeAspect="1"/>
        </xdr:cNvPicPr>
      </xdr:nvPicPr>
      <xdr:blipFill>
        <a:blip xmlns:r="http://schemas.openxmlformats.org/officeDocument/2006/relationships" r:embed="rId2"/>
        <a:stretch>
          <a:fillRect/>
        </a:stretch>
      </xdr:blipFill>
      <xdr:spPr>
        <a:xfrm>
          <a:off x="9848850" y="26533475"/>
          <a:ext cx="685800" cy="2678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C25D3917-714E-4E2C-A9ED-EE4700EAD0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66700"/>
          <a:ext cx="4381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AE68251B-1A9D-4D3F-82B8-DC83F345B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0A1E6A92-924E-4128-ADEA-E4119A82C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9527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C80FD3EA-CF6B-47A9-BA48-46D540572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DBFDEF4E-BEBF-455B-A8FE-E6E0F740A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1</xdr:row>
      <xdr:rowOff>95250</xdr:rowOff>
    </xdr:from>
    <xdr:to>
      <xdr:col>0</xdr:col>
      <xdr:colOff>1466850</xdr:colOff>
      <xdr:row>4</xdr:row>
      <xdr:rowOff>76200</xdr:rowOff>
    </xdr:to>
    <xdr:pic>
      <xdr:nvPicPr>
        <xdr:cNvPr id="2" name="Picture 47">
          <a:extLst>
            <a:ext uri="{FF2B5EF4-FFF2-40B4-BE49-F238E27FC236}">
              <a16:creationId xmlns:a16="http://schemas.microsoft.com/office/drawing/2014/main" id="{55A2FB48-B7D5-4C90-BCA2-40D7A4996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581025"/>
          <a:ext cx="1095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riana/Downloads/Copia%20de%20GESTIO&#769;N%20CONTRACTUAL%20%20propuesta%20D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OA"/>
      <sheetName val="Instructivo"/>
      <sheetName val="Info. Plan estratégico"/>
    </sheetNames>
    <sheetDataSet>
      <sheetData sheetId="0" refreshError="1">
        <row r="18">
          <cell r="L18">
            <v>1</v>
          </cell>
        </row>
        <row r="19">
          <cell r="L19">
            <v>1</v>
          </cell>
          <cell r="O19">
            <v>0.25</v>
          </cell>
          <cell r="P19">
            <v>0.25</v>
          </cell>
          <cell r="Q19">
            <v>0.25</v>
          </cell>
          <cell r="R19">
            <v>0.25</v>
          </cell>
          <cell r="S19">
            <v>1</v>
          </cell>
        </row>
        <row r="20">
          <cell r="L20">
            <v>1</v>
          </cell>
          <cell r="O20">
            <v>0.25</v>
          </cell>
          <cell r="P20">
            <v>0.25</v>
          </cell>
          <cell r="Q20">
            <v>0.25</v>
          </cell>
          <cell r="R20">
            <v>0.25</v>
          </cell>
          <cell r="S20">
            <v>1</v>
          </cell>
        </row>
        <row r="21">
          <cell r="O21">
            <v>0.25</v>
          </cell>
          <cell r="P21">
            <v>0.25</v>
          </cell>
          <cell r="Q21">
            <v>0.25</v>
          </cell>
          <cell r="R21">
            <v>0.25</v>
          </cell>
          <cell r="S21">
            <v>1</v>
          </cell>
        </row>
        <row r="22">
          <cell r="S22">
            <v>1</v>
          </cell>
        </row>
        <row r="23">
          <cell r="O23">
            <v>0.25</v>
          </cell>
          <cell r="P23">
            <v>0.25</v>
          </cell>
          <cell r="Q23">
            <v>0.25</v>
          </cell>
          <cell r="R23">
            <v>0.25</v>
          </cell>
          <cell r="S23">
            <v>1</v>
          </cell>
        </row>
        <row r="24">
          <cell r="O24">
            <v>0.25</v>
          </cell>
          <cell r="P24">
            <v>0.25</v>
          </cell>
          <cell r="Q24">
            <v>0.25</v>
          </cell>
          <cell r="R24">
            <v>0.25</v>
          </cell>
          <cell r="S24">
            <v>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D706-37D7-40B8-9AE9-F72105A3A9AE}">
  <dimension ref="A1:AB36"/>
  <sheetViews>
    <sheetView topLeftCell="D1" zoomScale="70" zoomScaleNormal="70" workbookViewId="0">
      <selection activeCell="D11" sqref="D11:AB11"/>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42578125" style="1" customWidth="1"/>
    <col min="6" max="6" width="42.28515625" style="1" customWidth="1"/>
    <col min="7" max="7" width="19" style="1" customWidth="1"/>
    <col min="8" max="8" width="22.140625" style="1" customWidth="1"/>
    <col min="9" max="9" width="17.28515625" style="1" customWidth="1"/>
    <col min="10" max="10" width="23.7109375" style="1" customWidth="1"/>
    <col min="11" max="11" width="17.28515625" style="1" customWidth="1"/>
    <col min="12" max="12" width="13.5703125" style="1" customWidth="1"/>
    <col min="13" max="13" width="15.42578125" style="1" customWidth="1"/>
    <col min="14" max="14" width="27.5703125" style="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39"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55" style="1" customWidth="1"/>
    <col min="27" max="27" width="57.425781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42578125" style="1" customWidth="1"/>
    <col min="262" max="262" width="42.28515625" style="1" customWidth="1"/>
    <col min="263" max="263" width="19" style="1" customWidth="1"/>
    <col min="264" max="264" width="22.140625" style="1" customWidth="1"/>
    <col min="265" max="265" width="17.28515625" style="1" customWidth="1"/>
    <col min="266" max="266" width="23.7109375" style="1" customWidth="1"/>
    <col min="267" max="267" width="17.28515625" style="1" customWidth="1"/>
    <col min="268" max="268" width="13.5703125" style="1" customWidth="1"/>
    <col min="269" max="269" width="15.42578125" style="1" customWidth="1"/>
    <col min="270" max="270" width="27.5703125" style="1" customWidth="1"/>
    <col min="271" max="271" width="8.28515625" style="1" customWidth="1"/>
    <col min="272" max="272" width="8.5703125" style="1" customWidth="1"/>
    <col min="273" max="273" width="8" style="1" customWidth="1"/>
    <col min="274" max="274" width="8.42578125" style="1" customWidth="1"/>
    <col min="275" max="275" width="20"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55" style="1" customWidth="1"/>
    <col min="283" max="283" width="57.425781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42578125" style="1" customWidth="1"/>
    <col min="518" max="518" width="42.28515625" style="1" customWidth="1"/>
    <col min="519" max="519" width="19" style="1" customWidth="1"/>
    <col min="520" max="520" width="22.140625" style="1" customWidth="1"/>
    <col min="521" max="521" width="17.28515625" style="1" customWidth="1"/>
    <col min="522" max="522" width="23.7109375" style="1" customWidth="1"/>
    <col min="523" max="523" width="17.28515625" style="1" customWidth="1"/>
    <col min="524" max="524" width="13.5703125" style="1" customWidth="1"/>
    <col min="525" max="525" width="15.42578125" style="1" customWidth="1"/>
    <col min="526" max="526" width="27.5703125" style="1" customWidth="1"/>
    <col min="527" max="527" width="8.28515625" style="1" customWidth="1"/>
    <col min="528" max="528" width="8.5703125" style="1" customWidth="1"/>
    <col min="529" max="529" width="8" style="1" customWidth="1"/>
    <col min="530" max="530" width="8.42578125" style="1" customWidth="1"/>
    <col min="531" max="531" width="20"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55" style="1" customWidth="1"/>
    <col min="539" max="539" width="57.425781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42578125" style="1" customWidth="1"/>
    <col min="774" max="774" width="42.28515625" style="1" customWidth="1"/>
    <col min="775" max="775" width="19" style="1" customWidth="1"/>
    <col min="776" max="776" width="22.140625" style="1" customWidth="1"/>
    <col min="777" max="777" width="17.28515625" style="1" customWidth="1"/>
    <col min="778" max="778" width="23.7109375" style="1" customWidth="1"/>
    <col min="779" max="779" width="17.28515625" style="1" customWidth="1"/>
    <col min="780" max="780" width="13.5703125" style="1" customWidth="1"/>
    <col min="781" max="781" width="15.42578125" style="1" customWidth="1"/>
    <col min="782" max="782" width="27.5703125" style="1" customWidth="1"/>
    <col min="783" max="783" width="8.28515625" style="1" customWidth="1"/>
    <col min="784" max="784" width="8.5703125" style="1" customWidth="1"/>
    <col min="785" max="785" width="8" style="1" customWidth="1"/>
    <col min="786" max="786" width="8.42578125" style="1" customWidth="1"/>
    <col min="787" max="787" width="20"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55" style="1" customWidth="1"/>
    <col min="795" max="795" width="57.425781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42578125" style="1" customWidth="1"/>
    <col min="1030" max="1030" width="42.28515625" style="1" customWidth="1"/>
    <col min="1031" max="1031" width="19" style="1" customWidth="1"/>
    <col min="1032" max="1032" width="22.140625" style="1" customWidth="1"/>
    <col min="1033" max="1033" width="17.28515625" style="1" customWidth="1"/>
    <col min="1034" max="1034" width="23.7109375" style="1" customWidth="1"/>
    <col min="1035" max="1035" width="17.28515625" style="1" customWidth="1"/>
    <col min="1036" max="1036" width="13.5703125" style="1" customWidth="1"/>
    <col min="1037" max="1037" width="15.42578125" style="1" customWidth="1"/>
    <col min="1038" max="1038" width="27.5703125" style="1" customWidth="1"/>
    <col min="1039" max="1039" width="8.28515625" style="1" customWidth="1"/>
    <col min="1040" max="1040" width="8.5703125" style="1" customWidth="1"/>
    <col min="1041" max="1041" width="8" style="1" customWidth="1"/>
    <col min="1042" max="1042" width="8.42578125" style="1" customWidth="1"/>
    <col min="1043" max="1043" width="20"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55" style="1" customWidth="1"/>
    <col min="1051" max="1051" width="57.425781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42578125" style="1" customWidth="1"/>
    <col min="1286" max="1286" width="42.28515625" style="1" customWidth="1"/>
    <col min="1287" max="1287" width="19" style="1" customWidth="1"/>
    <col min="1288" max="1288" width="22.140625" style="1" customWidth="1"/>
    <col min="1289" max="1289" width="17.28515625" style="1" customWidth="1"/>
    <col min="1290" max="1290" width="23.7109375" style="1" customWidth="1"/>
    <col min="1291" max="1291" width="17.28515625" style="1" customWidth="1"/>
    <col min="1292" max="1292" width="13.5703125" style="1" customWidth="1"/>
    <col min="1293" max="1293" width="15.42578125" style="1" customWidth="1"/>
    <col min="1294" max="1294" width="27.5703125" style="1" customWidth="1"/>
    <col min="1295" max="1295" width="8.28515625" style="1" customWidth="1"/>
    <col min="1296" max="1296" width="8.5703125" style="1" customWidth="1"/>
    <col min="1297" max="1297" width="8" style="1" customWidth="1"/>
    <col min="1298" max="1298" width="8.42578125" style="1" customWidth="1"/>
    <col min="1299" max="1299" width="20"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55" style="1" customWidth="1"/>
    <col min="1307" max="1307" width="57.425781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42578125" style="1" customWidth="1"/>
    <col min="1542" max="1542" width="42.28515625" style="1" customWidth="1"/>
    <col min="1543" max="1543" width="19" style="1" customWidth="1"/>
    <col min="1544" max="1544" width="22.140625" style="1" customWidth="1"/>
    <col min="1545" max="1545" width="17.28515625" style="1" customWidth="1"/>
    <col min="1546" max="1546" width="23.7109375" style="1" customWidth="1"/>
    <col min="1547" max="1547" width="17.28515625" style="1" customWidth="1"/>
    <col min="1548" max="1548" width="13.5703125" style="1" customWidth="1"/>
    <col min="1549" max="1549" width="15.42578125" style="1" customWidth="1"/>
    <col min="1550" max="1550" width="27.5703125" style="1" customWidth="1"/>
    <col min="1551" max="1551" width="8.28515625" style="1" customWidth="1"/>
    <col min="1552" max="1552" width="8.5703125" style="1" customWidth="1"/>
    <col min="1553" max="1553" width="8" style="1" customWidth="1"/>
    <col min="1554" max="1554" width="8.42578125" style="1" customWidth="1"/>
    <col min="1555" max="1555" width="20"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55" style="1" customWidth="1"/>
    <col min="1563" max="1563" width="57.425781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42578125" style="1" customWidth="1"/>
    <col min="1798" max="1798" width="42.28515625" style="1" customWidth="1"/>
    <col min="1799" max="1799" width="19" style="1" customWidth="1"/>
    <col min="1800" max="1800" width="22.140625" style="1" customWidth="1"/>
    <col min="1801" max="1801" width="17.28515625" style="1" customWidth="1"/>
    <col min="1802" max="1802" width="23.7109375" style="1" customWidth="1"/>
    <col min="1803" max="1803" width="17.28515625" style="1" customWidth="1"/>
    <col min="1804" max="1804" width="13.5703125" style="1" customWidth="1"/>
    <col min="1805" max="1805" width="15.42578125" style="1" customWidth="1"/>
    <col min="1806" max="1806" width="27.5703125" style="1" customWidth="1"/>
    <col min="1807" max="1807" width="8.28515625" style="1" customWidth="1"/>
    <col min="1808" max="1808" width="8.5703125" style="1" customWidth="1"/>
    <col min="1809" max="1809" width="8" style="1" customWidth="1"/>
    <col min="1810" max="1810" width="8.42578125" style="1" customWidth="1"/>
    <col min="1811" max="1811" width="20"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55" style="1" customWidth="1"/>
    <col min="1819" max="1819" width="57.425781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42578125" style="1" customWidth="1"/>
    <col min="2054" max="2054" width="42.28515625" style="1" customWidth="1"/>
    <col min="2055" max="2055" width="19" style="1" customWidth="1"/>
    <col min="2056" max="2056" width="22.140625" style="1" customWidth="1"/>
    <col min="2057" max="2057" width="17.28515625" style="1" customWidth="1"/>
    <col min="2058" max="2058" width="23.7109375" style="1" customWidth="1"/>
    <col min="2059" max="2059" width="17.28515625" style="1" customWidth="1"/>
    <col min="2060" max="2060" width="13.5703125" style="1" customWidth="1"/>
    <col min="2061" max="2061" width="15.42578125" style="1" customWidth="1"/>
    <col min="2062" max="2062" width="27.5703125" style="1" customWidth="1"/>
    <col min="2063" max="2063" width="8.28515625" style="1" customWidth="1"/>
    <col min="2064" max="2064" width="8.5703125" style="1" customWidth="1"/>
    <col min="2065" max="2065" width="8" style="1" customWidth="1"/>
    <col min="2066" max="2066" width="8.42578125" style="1" customWidth="1"/>
    <col min="2067" max="2067" width="20"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55" style="1" customWidth="1"/>
    <col min="2075" max="2075" width="57.425781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42578125" style="1" customWidth="1"/>
    <col min="2310" max="2310" width="42.28515625" style="1" customWidth="1"/>
    <col min="2311" max="2311" width="19" style="1" customWidth="1"/>
    <col min="2312" max="2312" width="22.140625" style="1" customWidth="1"/>
    <col min="2313" max="2313" width="17.28515625" style="1" customWidth="1"/>
    <col min="2314" max="2314" width="23.7109375" style="1" customWidth="1"/>
    <col min="2315" max="2315" width="17.28515625" style="1" customWidth="1"/>
    <col min="2316" max="2316" width="13.5703125" style="1" customWidth="1"/>
    <col min="2317" max="2317" width="15.42578125" style="1" customWidth="1"/>
    <col min="2318" max="2318" width="27.5703125" style="1" customWidth="1"/>
    <col min="2319" max="2319" width="8.28515625" style="1" customWidth="1"/>
    <col min="2320" max="2320" width="8.5703125" style="1" customWidth="1"/>
    <col min="2321" max="2321" width="8" style="1" customWidth="1"/>
    <col min="2322" max="2322" width="8.42578125" style="1" customWidth="1"/>
    <col min="2323" max="2323" width="20"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55" style="1" customWidth="1"/>
    <col min="2331" max="2331" width="57.425781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42578125" style="1" customWidth="1"/>
    <col min="2566" max="2566" width="42.28515625" style="1" customWidth="1"/>
    <col min="2567" max="2567" width="19" style="1" customWidth="1"/>
    <col min="2568" max="2568" width="22.140625" style="1" customWidth="1"/>
    <col min="2569" max="2569" width="17.28515625" style="1" customWidth="1"/>
    <col min="2570" max="2570" width="23.7109375" style="1" customWidth="1"/>
    <col min="2571" max="2571" width="17.28515625" style="1" customWidth="1"/>
    <col min="2572" max="2572" width="13.5703125" style="1" customWidth="1"/>
    <col min="2573" max="2573" width="15.42578125" style="1" customWidth="1"/>
    <col min="2574" max="2574" width="27.5703125" style="1" customWidth="1"/>
    <col min="2575" max="2575" width="8.28515625" style="1" customWidth="1"/>
    <col min="2576" max="2576" width="8.5703125" style="1" customWidth="1"/>
    <col min="2577" max="2577" width="8" style="1" customWidth="1"/>
    <col min="2578" max="2578" width="8.42578125" style="1" customWidth="1"/>
    <col min="2579" max="2579" width="20"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55" style="1" customWidth="1"/>
    <col min="2587" max="2587" width="57.425781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42578125" style="1" customWidth="1"/>
    <col min="2822" max="2822" width="42.28515625" style="1" customWidth="1"/>
    <col min="2823" max="2823" width="19" style="1" customWidth="1"/>
    <col min="2824" max="2824" width="22.140625" style="1" customWidth="1"/>
    <col min="2825" max="2825" width="17.28515625" style="1" customWidth="1"/>
    <col min="2826" max="2826" width="23.7109375" style="1" customWidth="1"/>
    <col min="2827" max="2827" width="17.28515625" style="1" customWidth="1"/>
    <col min="2828" max="2828" width="13.5703125" style="1" customWidth="1"/>
    <col min="2829" max="2829" width="15.42578125" style="1" customWidth="1"/>
    <col min="2830" max="2830" width="27.5703125" style="1" customWidth="1"/>
    <col min="2831" max="2831" width="8.28515625" style="1" customWidth="1"/>
    <col min="2832" max="2832" width="8.5703125" style="1" customWidth="1"/>
    <col min="2833" max="2833" width="8" style="1" customWidth="1"/>
    <col min="2834" max="2834" width="8.42578125" style="1" customWidth="1"/>
    <col min="2835" max="2835" width="20"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55" style="1" customWidth="1"/>
    <col min="2843" max="2843" width="57.425781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42578125" style="1" customWidth="1"/>
    <col min="3078" max="3078" width="42.28515625" style="1" customWidth="1"/>
    <col min="3079" max="3079" width="19" style="1" customWidth="1"/>
    <col min="3080" max="3080" width="22.140625" style="1" customWidth="1"/>
    <col min="3081" max="3081" width="17.28515625" style="1" customWidth="1"/>
    <col min="3082" max="3082" width="23.7109375" style="1" customWidth="1"/>
    <col min="3083" max="3083" width="17.28515625" style="1" customWidth="1"/>
    <col min="3084" max="3084" width="13.5703125" style="1" customWidth="1"/>
    <col min="3085" max="3085" width="15.42578125" style="1" customWidth="1"/>
    <col min="3086" max="3086" width="27.5703125" style="1" customWidth="1"/>
    <col min="3087" max="3087" width="8.28515625" style="1" customWidth="1"/>
    <col min="3088" max="3088" width="8.5703125" style="1" customWidth="1"/>
    <col min="3089" max="3089" width="8" style="1" customWidth="1"/>
    <col min="3090" max="3090" width="8.42578125" style="1" customWidth="1"/>
    <col min="3091" max="3091" width="20"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55" style="1" customWidth="1"/>
    <col min="3099" max="3099" width="57.425781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42578125" style="1" customWidth="1"/>
    <col min="3334" max="3334" width="42.28515625" style="1" customWidth="1"/>
    <col min="3335" max="3335" width="19" style="1" customWidth="1"/>
    <col min="3336" max="3336" width="22.140625" style="1" customWidth="1"/>
    <col min="3337" max="3337" width="17.28515625" style="1" customWidth="1"/>
    <col min="3338" max="3338" width="23.7109375" style="1" customWidth="1"/>
    <col min="3339" max="3339" width="17.28515625" style="1" customWidth="1"/>
    <col min="3340" max="3340" width="13.5703125" style="1" customWidth="1"/>
    <col min="3341" max="3341" width="15.42578125" style="1" customWidth="1"/>
    <col min="3342" max="3342" width="27.5703125" style="1" customWidth="1"/>
    <col min="3343" max="3343" width="8.28515625" style="1" customWidth="1"/>
    <col min="3344" max="3344" width="8.5703125" style="1" customWidth="1"/>
    <col min="3345" max="3345" width="8" style="1" customWidth="1"/>
    <col min="3346" max="3346" width="8.42578125" style="1" customWidth="1"/>
    <col min="3347" max="3347" width="20"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55" style="1" customWidth="1"/>
    <col min="3355" max="3355" width="57.425781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42578125" style="1" customWidth="1"/>
    <col min="3590" max="3590" width="42.28515625" style="1" customWidth="1"/>
    <col min="3591" max="3591" width="19" style="1" customWidth="1"/>
    <col min="3592" max="3592" width="22.140625" style="1" customWidth="1"/>
    <col min="3593" max="3593" width="17.28515625" style="1" customWidth="1"/>
    <col min="3594" max="3594" width="23.7109375" style="1" customWidth="1"/>
    <col min="3595" max="3595" width="17.28515625" style="1" customWidth="1"/>
    <col min="3596" max="3596" width="13.5703125" style="1" customWidth="1"/>
    <col min="3597" max="3597" width="15.42578125" style="1" customWidth="1"/>
    <col min="3598" max="3598" width="27.5703125" style="1" customWidth="1"/>
    <col min="3599" max="3599" width="8.28515625" style="1" customWidth="1"/>
    <col min="3600" max="3600" width="8.5703125" style="1" customWidth="1"/>
    <col min="3601" max="3601" width="8" style="1" customWidth="1"/>
    <col min="3602" max="3602" width="8.42578125" style="1" customWidth="1"/>
    <col min="3603" max="3603" width="20"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55" style="1" customWidth="1"/>
    <col min="3611" max="3611" width="57.425781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42578125" style="1" customWidth="1"/>
    <col min="3846" max="3846" width="42.28515625" style="1" customWidth="1"/>
    <col min="3847" max="3847" width="19" style="1" customWidth="1"/>
    <col min="3848" max="3848" width="22.140625" style="1" customWidth="1"/>
    <col min="3849" max="3849" width="17.28515625" style="1" customWidth="1"/>
    <col min="3850" max="3850" width="23.7109375" style="1" customWidth="1"/>
    <col min="3851" max="3851" width="17.28515625" style="1" customWidth="1"/>
    <col min="3852" max="3852" width="13.5703125" style="1" customWidth="1"/>
    <col min="3853" max="3853" width="15.42578125" style="1" customWidth="1"/>
    <col min="3854" max="3854" width="27.5703125" style="1" customWidth="1"/>
    <col min="3855" max="3855" width="8.28515625" style="1" customWidth="1"/>
    <col min="3856" max="3856" width="8.5703125" style="1" customWidth="1"/>
    <col min="3857" max="3857" width="8" style="1" customWidth="1"/>
    <col min="3858" max="3858" width="8.42578125" style="1" customWidth="1"/>
    <col min="3859" max="3859" width="20"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55" style="1" customWidth="1"/>
    <col min="3867" max="3867" width="57.425781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42578125" style="1" customWidth="1"/>
    <col min="4102" max="4102" width="42.28515625" style="1" customWidth="1"/>
    <col min="4103" max="4103" width="19" style="1" customWidth="1"/>
    <col min="4104" max="4104" width="22.140625" style="1" customWidth="1"/>
    <col min="4105" max="4105" width="17.28515625" style="1" customWidth="1"/>
    <col min="4106" max="4106" width="23.7109375" style="1" customWidth="1"/>
    <col min="4107" max="4107" width="17.28515625" style="1" customWidth="1"/>
    <col min="4108" max="4108" width="13.5703125" style="1" customWidth="1"/>
    <col min="4109" max="4109" width="15.42578125" style="1" customWidth="1"/>
    <col min="4110" max="4110" width="27.5703125" style="1" customWidth="1"/>
    <col min="4111" max="4111" width="8.28515625" style="1" customWidth="1"/>
    <col min="4112" max="4112" width="8.5703125" style="1" customWidth="1"/>
    <col min="4113" max="4113" width="8" style="1" customWidth="1"/>
    <col min="4114" max="4114" width="8.42578125" style="1" customWidth="1"/>
    <col min="4115" max="4115" width="20"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55" style="1" customWidth="1"/>
    <col min="4123" max="4123" width="57.425781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42578125" style="1" customWidth="1"/>
    <col min="4358" max="4358" width="42.28515625" style="1" customWidth="1"/>
    <col min="4359" max="4359" width="19" style="1" customWidth="1"/>
    <col min="4360" max="4360" width="22.140625" style="1" customWidth="1"/>
    <col min="4361" max="4361" width="17.28515625" style="1" customWidth="1"/>
    <col min="4362" max="4362" width="23.7109375" style="1" customWidth="1"/>
    <col min="4363" max="4363" width="17.28515625" style="1" customWidth="1"/>
    <col min="4364" max="4364" width="13.5703125" style="1" customWidth="1"/>
    <col min="4365" max="4365" width="15.42578125" style="1" customWidth="1"/>
    <col min="4366" max="4366" width="27.5703125" style="1" customWidth="1"/>
    <col min="4367" max="4367" width="8.28515625" style="1" customWidth="1"/>
    <col min="4368" max="4368" width="8.5703125" style="1" customWidth="1"/>
    <col min="4369" max="4369" width="8" style="1" customWidth="1"/>
    <col min="4370" max="4370" width="8.42578125" style="1" customWidth="1"/>
    <col min="4371" max="4371" width="20"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55" style="1" customWidth="1"/>
    <col min="4379" max="4379" width="57.425781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42578125" style="1" customWidth="1"/>
    <col min="4614" max="4614" width="42.28515625" style="1" customWidth="1"/>
    <col min="4615" max="4615" width="19" style="1" customWidth="1"/>
    <col min="4616" max="4616" width="22.140625" style="1" customWidth="1"/>
    <col min="4617" max="4617" width="17.28515625" style="1" customWidth="1"/>
    <col min="4618" max="4618" width="23.7109375" style="1" customWidth="1"/>
    <col min="4619" max="4619" width="17.28515625" style="1" customWidth="1"/>
    <col min="4620" max="4620" width="13.5703125" style="1" customWidth="1"/>
    <col min="4621" max="4621" width="15.42578125" style="1" customWidth="1"/>
    <col min="4622" max="4622" width="27.5703125" style="1" customWidth="1"/>
    <col min="4623" max="4623" width="8.28515625" style="1" customWidth="1"/>
    <col min="4624" max="4624" width="8.5703125" style="1" customWidth="1"/>
    <col min="4625" max="4625" width="8" style="1" customWidth="1"/>
    <col min="4626" max="4626" width="8.42578125" style="1" customWidth="1"/>
    <col min="4627" max="4627" width="20"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55" style="1" customWidth="1"/>
    <col min="4635" max="4635" width="57.425781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42578125" style="1" customWidth="1"/>
    <col min="4870" max="4870" width="42.28515625" style="1" customWidth="1"/>
    <col min="4871" max="4871" width="19" style="1" customWidth="1"/>
    <col min="4872" max="4872" width="22.140625" style="1" customWidth="1"/>
    <col min="4873" max="4873" width="17.28515625" style="1" customWidth="1"/>
    <col min="4874" max="4874" width="23.7109375" style="1" customWidth="1"/>
    <col min="4875" max="4875" width="17.28515625" style="1" customWidth="1"/>
    <col min="4876" max="4876" width="13.5703125" style="1" customWidth="1"/>
    <col min="4877" max="4877" width="15.42578125" style="1" customWidth="1"/>
    <col min="4878" max="4878" width="27.5703125" style="1" customWidth="1"/>
    <col min="4879" max="4879" width="8.28515625" style="1" customWidth="1"/>
    <col min="4880" max="4880" width="8.5703125" style="1" customWidth="1"/>
    <col min="4881" max="4881" width="8" style="1" customWidth="1"/>
    <col min="4882" max="4882" width="8.42578125" style="1" customWidth="1"/>
    <col min="4883" max="4883" width="20"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55" style="1" customWidth="1"/>
    <col min="4891" max="4891" width="57.425781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42578125" style="1" customWidth="1"/>
    <col min="5126" max="5126" width="42.28515625" style="1" customWidth="1"/>
    <col min="5127" max="5127" width="19" style="1" customWidth="1"/>
    <col min="5128" max="5128" width="22.140625" style="1" customWidth="1"/>
    <col min="5129" max="5129" width="17.28515625" style="1" customWidth="1"/>
    <col min="5130" max="5130" width="23.7109375" style="1" customWidth="1"/>
    <col min="5131" max="5131" width="17.28515625" style="1" customWidth="1"/>
    <col min="5132" max="5132" width="13.5703125" style="1" customWidth="1"/>
    <col min="5133" max="5133" width="15.42578125" style="1" customWidth="1"/>
    <col min="5134" max="5134" width="27.5703125" style="1" customWidth="1"/>
    <col min="5135" max="5135" width="8.28515625" style="1" customWidth="1"/>
    <col min="5136" max="5136" width="8.5703125" style="1" customWidth="1"/>
    <col min="5137" max="5137" width="8" style="1" customWidth="1"/>
    <col min="5138" max="5138" width="8.42578125" style="1" customWidth="1"/>
    <col min="5139" max="5139" width="20"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55" style="1" customWidth="1"/>
    <col min="5147" max="5147" width="57.425781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42578125" style="1" customWidth="1"/>
    <col min="5382" max="5382" width="42.28515625" style="1" customWidth="1"/>
    <col min="5383" max="5383" width="19" style="1" customWidth="1"/>
    <col min="5384" max="5384" width="22.140625" style="1" customWidth="1"/>
    <col min="5385" max="5385" width="17.28515625" style="1" customWidth="1"/>
    <col min="5386" max="5386" width="23.7109375" style="1" customWidth="1"/>
    <col min="5387" max="5387" width="17.28515625" style="1" customWidth="1"/>
    <col min="5388" max="5388" width="13.5703125" style="1" customWidth="1"/>
    <col min="5389" max="5389" width="15.42578125" style="1" customWidth="1"/>
    <col min="5390" max="5390" width="27.5703125" style="1" customWidth="1"/>
    <col min="5391" max="5391" width="8.28515625" style="1" customWidth="1"/>
    <col min="5392" max="5392" width="8.5703125" style="1" customWidth="1"/>
    <col min="5393" max="5393" width="8" style="1" customWidth="1"/>
    <col min="5394" max="5394" width="8.42578125" style="1" customWidth="1"/>
    <col min="5395" max="5395" width="20"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55" style="1" customWidth="1"/>
    <col min="5403" max="5403" width="57.425781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42578125" style="1" customWidth="1"/>
    <col min="5638" max="5638" width="42.28515625" style="1" customWidth="1"/>
    <col min="5639" max="5639" width="19" style="1" customWidth="1"/>
    <col min="5640" max="5640" width="22.140625" style="1" customWidth="1"/>
    <col min="5641" max="5641" width="17.28515625" style="1" customWidth="1"/>
    <col min="5642" max="5642" width="23.7109375" style="1" customWidth="1"/>
    <col min="5643" max="5643" width="17.28515625" style="1" customWidth="1"/>
    <col min="5644" max="5644" width="13.5703125" style="1" customWidth="1"/>
    <col min="5645" max="5645" width="15.42578125" style="1" customWidth="1"/>
    <col min="5646" max="5646" width="27.5703125" style="1" customWidth="1"/>
    <col min="5647" max="5647" width="8.28515625" style="1" customWidth="1"/>
    <col min="5648" max="5648" width="8.5703125" style="1" customWidth="1"/>
    <col min="5649" max="5649" width="8" style="1" customWidth="1"/>
    <col min="5650" max="5650" width="8.42578125" style="1" customWidth="1"/>
    <col min="5651" max="5651" width="20"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55" style="1" customWidth="1"/>
    <col min="5659" max="5659" width="57.425781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42578125" style="1" customWidth="1"/>
    <col min="5894" max="5894" width="42.28515625" style="1" customWidth="1"/>
    <col min="5895" max="5895" width="19" style="1" customWidth="1"/>
    <col min="5896" max="5896" width="22.140625" style="1" customWidth="1"/>
    <col min="5897" max="5897" width="17.28515625" style="1" customWidth="1"/>
    <col min="5898" max="5898" width="23.7109375" style="1" customWidth="1"/>
    <col min="5899" max="5899" width="17.28515625" style="1" customWidth="1"/>
    <col min="5900" max="5900" width="13.5703125" style="1" customWidth="1"/>
    <col min="5901" max="5901" width="15.42578125" style="1" customWidth="1"/>
    <col min="5902" max="5902" width="27.5703125" style="1" customWidth="1"/>
    <col min="5903" max="5903" width="8.28515625" style="1" customWidth="1"/>
    <col min="5904" max="5904" width="8.5703125" style="1" customWidth="1"/>
    <col min="5905" max="5905" width="8" style="1" customWidth="1"/>
    <col min="5906" max="5906" width="8.42578125" style="1" customWidth="1"/>
    <col min="5907" max="5907" width="20"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55" style="1" customWidth="1"/>
    <col min="5915" max="5915" width="57.425781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42578125" style="1" customWidth="1"/>
    <col min="6150" max="6150" width="42.28515625" style="1" customWidth="1"/>
    <col min="6151" max="6151" width="19" style="1" customWidth="1"/>
    <col min="6152" max="6152" width="22.140625" style="1" customWidth="1"/>
    <col min="6153" max="6153" width="17.28515625" style="1" customWidth="1"/>
    <col min="6154" max="6154" width="23.7109375" style="1" customWidth="1"/>
    <col min="6155" max="6155" width="17.28515625" style="1" customWidth="1"/>
    <col min="6156" max="6156" width="13.5703125" style="1" customWidth="1"/>
    <col min="6157" max="6157" width="15.42578125" style="1" customWidth="1"/>
    <col min="6158" max="6158" width="27.5703125" style="1" customWidth="1"/>
    <col min="6159" max="6159" width="8.28515625" style="1" customWidth="1"/>
    <col min="6160" max="6160" width="8.5703125" style="1" customWidth="1"/>
    <col min="6161" max="6161" width="8" style="1" customWidth="1"/>
    <col min="6162" max="6162" width="8.42578125" style="1" customWidth="1"/>
    <col min="6163" max="6163" width="20"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55" style="1" customWidth="1"/>
    <col min="6171" max="6171" width="57.425781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42578125" style="1" customWidth="1"/>
    <col min="6406" max="6406" width="42.28515625" style="1" customWidth="1"/>
    <col min="6407" max="6407" width="19" style="1" customWidth="1"/>
    <col min="6408" max="6408" width="22.140625" style="1" customWidth="1"/>
    <col min="6409" max="6409" width="17.28515625" style="1" customWidth="1"/>
    <col min="6410" max="6410" width="23.7109375" style="1" customWidth="1"/>
    <col min="6411" max="6411" width="17.28515625" style="1" customWidth="1"/>
    <col min="6412" max="6412" width="13.5703125" style="1" customWidth="1"/>
    <col min="6413" max="6413" width="15.42578125" style="1" customWidth="1"/>
    <col min="6414" max="6414" width="27.5703125" style="1" customWidth="1"/>
    <col min="6415" max="6415" width="8.28515625" style="1" customWidth="1"/>
    <col min="6416" max="6416" width="8.5703125" style="1" customWidth="1"/>
    <col min="6417" max="6417" width="8" style="1" customWidth="1"/>
    <col min="6418" max="6418" width="8.42578125" style="1" customWidth="1"/>
    <col min="6419" max="6419" width="20"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55" style="1" customWidth="1"/>
    <col min="6427" max="6427" width="57.425781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42578125" style="1" customWidth="1"/>
    <col min="6662" max="6662" width="42.28515625" style="1" customWidth="1"/>
    <col min="6663" max="6663" width="19" style="1" customWidth="1"/>
    <col min="6664" max="6664" width="22.140625" style="1" customWidth="1"/>
    <col min="6665" max="6665" width="17.28515625" style="1" customWidth="1"/>
    <col min="6666" max="6666" width="23.7109375" style="1" customWidth="1"/>
    <col min="6667" max="6667" width="17.28515625" style="1" customWidth="1"/>
    <col min="6668" max="6668" width="13.5703125" style="1" customWidth="1"/>
    <col min="6669" max="6669" width="15.42578125" style="1" customWidth="1"/>
    <col min="6670" max="6670" width="27.5703125" style="1" customWidth="1"/>
    <col min="6671" max="6671" width="8.28515625" style="1" customWidth="1"/>
    <col min="6672" max="6672" width="8.5703125" style="1" customWidth="1"/>
    <col min="6673" max="6673" width="8" style="1" customWidth="1"/>
    <col min="6674" max="6674" width="8.42578125" style="1" customWidth="1"/>
    <col min="6675" max="6675" width="20"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55" style="1" customWidth="1"/>
    <col min="6683" max="6683" width="57.425781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42578125" style="1" customWidth="1"/>
    <col min="6918" max="6918" width="42.28515625" style="1" customWidth="1"/>
    <col min="6919" max="6919" width="19" style="1" customWidth="1"/>
    <col min="6920" max="6920" width="22.140625" style="1" customWidth="1"/>
    <col min="6921" max="6921" width="17.28515625" style="1" customWidth="1"/>
    <col min="6922" max="6922" width="23.7109375" style="1" customWidth="1"/>
    <col min="6923" max="6923" width="17.28515625" style="1" customWidth="1"/>
    <col min="6924" max="6924" width="13.5703125" style="1" customWidth="1"/>
    <col min="6925" max="6925" width="15.42578125" style="1" customWidth="1"/>
    <col min="6926" max="6926" width="27.5703125" style="1" customWidth="1"/>
    <col min="6927" max="6927" width="8.28515625" style="1" customWidth="1"/>
    <col min="6928" max="6928" width="8.5703125" style="1" customWidth="1"/>
    <col min="6929" max="6929" width="8" style="1" customWidth="1"/>
    <col min="6930" max="6930" width="8.42578125" style="1" customWidth="1"/>
    <col min="6931" max="6931" width="20"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55" style="1" customWidth="1"/>
    <col min="6939" max="6939" width="57.425781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42578125" style="1" customWidth="1"/>
    <col min="7174" max="7174" width="42.28515625" style="1" customWidth="1"/>
    <col min="7175" max="7175" width="19" style="1" customWidth="1"/>
    <col min="7176" max="7176" width="22.140625" style="1" customWidth="1"/>
    <col min="7177" max="7177" width="17.28515625" style="1" customWidth="1"/>
    <col min="7178" max="7178" width="23.7109375" style="1" customWidth="1"/>
    <col min="7179" max="7179" width="17.28515625" style="1" customWidth="1"/>
    <col min="7180" max="7180" width="13.5703125" style="1" customWidth="1"/>
    <col min="7181" max="7181" width="15.42578125" style="1" customWidth="1"/>
    <col min="7182" max="7182" width="27.5703125" style="1" customWidth="1"/>
    <col min="7183" max="7183" width="8.28515625" style="1" customWidth="1"/>
    <col min="7184" max="7184" width="8.5703125" style="1" customWidth="1"/>
    <col min="7185" max="7185" width="8" style="1" customWidth="1"/>
    <col min="7186" max="7186" width="8.42578125" style="1" customWidth="1"/>
    <col min="7187" max="7187" width="20"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55" style="1" customWidth="1"/>
    <col min="7195" max="7195" width="57.425781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42578125" style="1" customWidth="1"/>
    <col min="7430" max="7430" width="42.28515625" style="1" customWidth="1"/>
    <col min="7431" max="7431" width="19" style="1" customWidth="1"/>
    <col min="7432" max="7432" width="22.140625" style="1" customWidth="1"/>
    <col min="7433" max="7433" width="17.28515625" style="1" customWidth="1"/>
    <col min="7434" max="7434" width="23.7109375" style="1" customWidth="1"/>
    <col min="7435" max="7435" width="17.28515625" style="1" customWidth="1"/>
    <col min="7436" max="7436" width="13.5703125" style="1" customWidth="1"/>
    <col min="7437" max="7437" width="15.42578125" style="1" customWidth="1"/>
    <col min="7438" max="7438" width="27.5703125" style="1" customWidth="1"/>
    <col min="7439" max="7439" width="8.28515625" style="1" customWidth="1"/>
    <col min="7440" max="7440" width="8.5703125" style="1" customWidth="1"/>
    <col min="7441" max="7441" width="8" style="1" customWidth="1"/>
    <col min="7442" max="7442" width="8.42578125" style="1" customWidth="1"/>
    <col min="7443" max="7443" width="20"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55" style="1" customWidth="1"/>
    <col min="7451" max="7451" width="57.425781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42578125" style="1" customWidth="1"/>
    <col min="7686" max="7686" width="42.28515625" style="1" customWidth="1"/>
    <col min="7687" max="7687" width="19" style="1" customWidth="1"/>
    <col min="7688" max="7688" width="22.140625" style="1" customWidth="1"/>
    <col min="7689" max="7689" width="17.28515625" style="1" customWidth="1"/>
    <col min="7690" max="7690" width="23.7109375" style="1" customWidth="1"/>
    <col min="7691" max="7691" width="17.28515625" style="1" customWidth="1"/>
    <col min="7692" max="7692" width="13.5703125" style="1" customWidth="1"/>
    <col min="7693" max="7693" width="15.42578125" style="1" customWidth="1"/>
    <col min="7694" max="7694" width="27.5703125" style="1" customWidth="1"/>
    <col min="7695" max="7695" width="8.28515625" style="1" customWidth="1"/>
    <col min="7696" max="7696" width="8.5703125" style="1" customWidth="1"/>
    <col min="7697" max="7697" width="8" style="1" customWidth="1"/>
    <col min="7698" max="7698" width="8.42578125" style="1" customWidth="1"/>
    <col min="7699" max="7699" width="20"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55" style="1" customWidth="1"/>
    <col min="7707" max="7707" width="57.425781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42578125" style="1" customWidth="1"/>
    <col min="7942" max="7942" width="42.28515625" style="1" customWidth="1"/>
    <col min="7943" max="7943" width="19" style="1" customWidth="1"/>
    <col min="7944" max="7944" width="22.140625" style="1" customWidth="1"/>
    <col min="7945" max="7945" width="17.28515625" style="1" customWidth="1"/>
    <col min="7946" max="7946" width="23.7109375" style="1" customWidth="1"/>
    <col min="7947" max="7947" width="17.28515625" style="1" customWidth="1"/>
    <col min="7948" max="7948" width="13.5703125" style="1" customWidth="1"/>
    <col min="7949" max="7949" width="15.42578125" style="1" customWidth="1"/>
    <col min="7950" max="7950" width="27.5703125" style="1" customWidth="1"/>
    <col min="7951" max="7951" width="8.28515625" style="1" customWidth="1"/>
    <col min="7952" max="7952" width="8.5703125" style="1" customWidth="1"/>
    <col min="7953" max="7953" width="8" style="1" customWidth="1"/>
    <col min="7954" max="7954" width="8.42578125" style="1" customWidth="1"/>
    <col min="7955" max="7955" width="20"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55" style="1" customWidth="1"/>
    <col min="7963" max="7963" width="57.425781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42578125" style="1" customWidth="1"/>
    <col min="8198" max="8198" width="42.28515625" style="1" customWidth="1"/>
    <col min="8199" max="8199" width="19" style="1" customWidth="1"/>
    <col min="8200" max="8200" width="22.140625" style="1" customWidth="1"/>
    <col min="8201" max="8201" width="17.28515625" style="1" customWidth="1"/>
    <col min="8202" max="8202" width="23.7109375" style="1" customWidth="1"/>
    <col min="8203" max="8203" width="17.28515625" style="1" customWidth="1"/>
    <col min="8204" max="8204" width="13.5703125" style="1" customWidth="1"/>
    <col min="8205" max="8205" width="15.42578125" style="1" customWidth="1"/>
    <col min="8206" max="8206" width="27.5703125" style="1" customWidth="1"/>
    <col min="8207" max="8207" width="8.28515625" style="1" customWidth="1"/>
    <col min="8208" max="8208" width="8.5703125" style="1" customWidth="1"/>
    <col min="8209" max="8209" width="8" style="1" customWidth="1"/>
    <col min="8210" max="8210" width="8.42578125" style="1" customWidth="1"/>
    <col min="8211" max="8211" width="20"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55" style="1" customWidth="1"/>
    <col min="8219" max="8219" width="57.425781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42578125" style="1" customWidth="1"/>
    <col min="8454" max="8454" width="42.28515625" style="1" customWidth="1"/>
    <col min="8455" max="8455" width="19" style="1" customWidth="1"/>
    <col min="8456" max="8456" width="22.140625" style="1" customWidth="1"/>
    <col min="8457" max="8457" width="17.28515625" style="1" customWidth="1"/>
    <col min="8458" max="8458" width="23.7109375" style="1" customWidth="1"/>
    <col min="8459" max="8459" width="17.28515625" style="1" customWidth="1"/>
    <col min="8460" max="8460" width="13.5703125" style="1" customWidth="1"/>
    <col min="8461" max="8461" width="15.42578125" style="1" customWidth="1"/>
    <col min="8462" max="8462" width="27.5703125" style="1" customWidth="1"/>
    <col min="8463" max="8463" width="8.28515625" style="1" customWidth="1"/>
    <col min="8464" max="8464" width="8.5703125" style="1" customWidth="1"/>
    <col min="8465" max="8465" width="8" style="1" customWidth="1"/>
    <col min="8466" max="8466" width="8.42578125" style="1" customWidth="1"/>
    <col min="8467" max="8467" width="20"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55" style="1" customWidth="1"/>
    <col min="8475" max="8475" width="57.425781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42578125" style="1" customWidth="1"/>
    <col min="8710" max="8710" width="42.28515625" style="1" customWidth="1"/>
    <col min="8711" max="8711" width="19" style="1" customWidth="1"/>
    <col min="8712" max="8712" width="22.140625" style="1" customWidth="1"/>
    <col min="8713" max="8713" width="17.28515625" style="1" customWidth="1"/>
    <col min="8714" max="8714" width="23.7109375" style="1" customWidth="1"/>
    <col min="8715" max="8715" width="17.28515625" style="1" customWidth="1"/>
    <col min="8716" max="8716" width="13.5703125" style="1" customWidth="1"/>
    <col min="8717" max="8717" width="15.42578125" style="1" customWidth="1"/>
    <col min="8718" max="8718" width="27.5703125" style="1" customWidth="1"/>
    <col min="8719" max="8719" width="8.28515625" style="1" customWidth="1"/>
    <col min="8720" max="8720" width="8.5703125" style="1" customWidth="1"/>
    <col min="8721" max="8721" width="8" style="1" customWidth="1"/>
    <col min="8722" max="8722" width="8.42578125" style="1" customWidth="1"/>
    <col min="8723" max="8723" width="20"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55" style="1" customWidth="1"/>
    <col min="8731" max="8731" width="57.425781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42578125" style="1" customWidth="1"/>
    <col min="8966" max="8966" width="42.28515625" style="1" customWidth="1"/>
    <col min="8967" max="8967" width="19" style="1" customWidth="1"/>
    <col min="8968" max="8968" width="22.140625" style="1" customWidth="1"/>
    <col min="8969" max="8969" width="17.28515625" style="1" customWidth="1"/>
    <col min="8970" max="8970" width="23.7109375" style="1" customWidth="1"/>
    <col min="8971" max="8971" width="17.28515625" style="1" customWidth="1"/>
    <col min="8972" max="8972" width="13.5703125" style="1" customWidth="1"/>
    <col min="8973" max="8973" width="15.42578125" style="1" customWidth="1"/>
    <col min="8974" max="8974" width="27.5703125" style="1" customWidth="1"/>
    <col min="8975" max="8975" width="8.28515625" style="1" customWidth="1"/>
    <col min="8976" max="8976" width="8.5703125" style="1" customWidth="1"/>
    <col min="8977" max="8977" width="8" style="1" customWidth="1"/>
    <col min="8978" max="8978" width="8.42578125" style="1" customWidth="1"/>
    <col min="8979" max="8979" width="20"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55" style="1" customWidth="1"/>
    <col min="8987" max="8987" width="57.425781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42578125" style="1" customWidth="1"/>
    <col min="9222" max="9222" width="42.28515625" style="1" customWidth="1"/>
    <col min="9223" max="9223" width="19" style="1" customWidth="1"/>
    <col min="9224" max="9224" width="22.140625" style="1" customWidth="1"/>
    <col min="9225" max="9225" width="17.28515625" style="1" customWidth="1"/>
    <col min="9226" max="9226" width="23.7109375" style="1" customWidth="1"/>
    <col min="9227" max="9227" width="17.28515625" style="1" customWidth="1"/>
    <col min="9228" max="9228" width="13.5703125" style="1" customWidth="1"/>
    <col min="9229" max="9229" width="15.42578125" style="1" customWidth="1"/>
    <col min="9230" max="9230" width="27.5703125" style="1" customWidth="1"/>
    <col min="9231" max="9231" width="8.28515625" style="1" customWidth="1"/>
    <col min="9232" max="9232" width="8.5703125" style="1" customWidth="1"/>
    <col min="9233" max="9233" width="8" style="1" customWidth="1"/>
    <col min="9234" max="9234" width="8.42578125" style="1" customWidth="1"/>
    <col min="9235" max="9235" width="20"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55" style="1" customWidth="1"/>
    <col min="9243" max="9243" width="57.425781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42578125" style="1" customWidth="1"/>
    <col min="9478" max="9478" width="42.28515625" style="1" customWidth="1"/>
    <col min="9479" max="9479" width="19" style="1" customWidth="1"/>
    <col min="9480" max="9480" width="22.140625" style="1" customWidth="1"/>
    <col min="9481" max="9481" width="17.28515625" style="1" customWidth="1"/>
    <col min="9482" max="9482" width="23.7109375" style="1" customWidth="1"/>
    <col min="9483" max="9483" width="17.28515625" style="1" customWidth="1"/>
    <col min="9484" max="9484" width="13.5703125" style="1" customWidth="1"/>
    <col min="9485" max="9485" width="15.42578125" style="1" customWidth="1"/>
    <col min="9486" max="9486" width="27.5703125" style="1" customWidth="1"/>
    <col min="9487" max="9487" width="8.28515625" style="1" customWidth="1"/>
    <col min="9488" max="9488" width="8.5703125" style="1" customWidth="1"/>
    <col min="9489" max="9489" width="8" style="1" customWidth="1"/>
    <col min="9490" max="9490" width="8.42578125" style="1" customWidth="1"/>
    <col min="9491" max="9491" width="20"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55" style="1" customWidth="1"/>
    <col min="9499" max="9499" width="57.425781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42578125" style="1" customWidth="1"/>
    <col min="9734" max="9734" width="42.28515625" style="1" customWidth="1"/>
    <col min="9735" max="9735" width="19" style="1" customWidth="1"/>
    <col min="9736" max="9736" width="22.140625" style="1" customWidth="1"/>
    <col min="9737" max="9737" width="17.28515625" style="1" customWidth="1"/>
    <col min="9738" max="9738" width="23.7109375" style="1" customWidth="1"/>
    <col min="9739" max="9739" width="17.28515625" style="1" customWidth="1"/>
    <col min="9740" max="9740" width="13.5703125" style="1" customWidth="1"/>
    <col min="9741" max="9741" width="15.42578125" style="1" customWidth="1"/>
    <col min="9742" max="9742" width="27.5703125" style="1" customWidth="1"/>
    <col min="9743" max="9743" width="8.28515625" style="1" customWidth="1"/>
    <col min="9744" max="9744" width="8.5703125" style="1" customWidth="1"/>
    <col min="9745" max="9745" width="8" style="1" customWidth="1"/>
    <col min="9746" max="9746" width="8.42578125" style="1" customWidth="1"/>
    <col min="9747" max="9747" width="20"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55" style="1" customWidth="1"/>
    <col min="9755" max="9755" width="57.425781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42578125" style="1" customWidth="1"/>
    <col min="9990" max="9990" width="42.28515625" style="1" customWidth="1"/>
    <col min="9991" max="9991" width="19" style="1" customWidth="1"/>
    <col min="9992" max="9992" width="22.140625" style="1" customWidth="1"/>
    <col min="9993" max="9993" width="17.28515625" style="1" customWidth="1"/>
    <col min="9994" max="9994" width="23.7109375" style="1" customWidth="1"/>
    <col min="9995" max="9995" width="17.28515625" style="1" customWidth="1"/>
    <col min="9996" max="9996" width="13.5703125" style="1" customWidth="1"/>
    <col min="9997" max="9997" width="15.42578125" style="1" customWidth="1"/>
    <col min="9998" max="9998" width="27.5703125" style="1" customWidth="1"/>
    <col min="9999" max="9999" width="8.28515625" style="1" customWidth="1"/>
    <col min="10000" max="10000" width="8.5703125" style="1" customWidth="1"/>
    <col min="10001" max="10001" width="8" style="1" customWidth="1"/>
    <col min="10002" max="10002" width="8.42578125" style="1" customWidth="1"/>
    <col min="10003" max="10003" width="20"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55" style="1" customWidth="1"/>
    <col min="10011" max="10011" width="57.425781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42578125" style="1" customWidth="1"/>
    <col min="10246" max="10246" width="42.28515625" style="1" customWidth="1"/>
    <col min="10247" max="10247" width="19" style="1" customWidth="1"/>
    <col min="10248" max="10248" width="22.140625" style="1" customWidth="1"/>
    <col min="10249" max="10249" width="17.28515625" style="1" customWidth="1"/>
    <col min="10250" max="10250" width="23.7109375" style="1" customWidth="1"/>
    <col min="10251" max="10251" width="17.28515625" style="1" customWidth="1"/>
    <col min="10252" max="10252" width="13.5703125" style="1" customWidth="1"/>
    <col min="10253" max="10253" width="15.42578125" style="1" customWidth="1"/>
    <col min="10254" max="10254" width="27.5703125" style="1" customWidth="1"/>
    <col min="10255" max="10255" width="8.28515625" style="1" customWidth="1"/>
    <col min="10256" max="10256" width="8.5703125" style="1" customWidth="1"/>
    <col min="10257" max="10257" width="8" style="1" customWidth="1"/>
    <col min="10258" max="10258" width="8.42578125" style="1" customWidth="1"/>
    <col min="10259" max="10259" width="20"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55" style="1" customWidth="1"/>
    <col min="10267" max="10267" width="57.425781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42578125" style="1" customWidth="1"/>
    <col min="10502" max="10502" width="42.28515625" style="1" customWidth="1"/>
    <col min="10503" max="10503" width="19" style="1" customWidth="1"/>
    <col min="10504" max="10504" width="22.140625" style="1" customWidth="1"/>
    <col min="10505" max="10505" width="17.28515625" style="1" customWidth="1"/>
    <col min="10506" max="10506" width="23.7109375" style="1" customWidth="1"/>
    <col min="10507" max="10507" width="17.28515625" style="1" customWidth="1"/>
    <col min="10508" max="10508" width="13.5703125" style="1" customWidth="1"/>
    <col min="10509" max="10509" width="15.42578125" style="1" customWidth="1"/>
    <col min="10510" max="10510" width="27.5703125" style="1" customWidth="1"/>
    <col min="10511" max="10511" width="8.28515625" style="1" customWidth="1"/>
    <col min="10512" max="10512" width="8.5703125" style="1" customWidth="1"/>
    <col min="10513" max="10513" width="8" style="1" customWidth="1"/>
    <col min="10514" max="10514" width="8.42578125" style="1" customWidth="1"/>
    <col min="10515" max="10515" width="20"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55" style="1" customWidth="1"/>
    <col min="10523" max="10523" width="57.425781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42578125" style="1" customWidth="1"/>
    <col min="10758" max="10758" width="42.28515625" style="1" customWidth="1"/>
    <col min="10759" max="10759" width="19" style="1" customWidth="1"/>
    <col min="10760" max="10760" width="22.140625" style="1" customWidth="1"/>
    <col min="10761" max="10761" width="17.28515625" style="1" customWidth="1"/>
    <col min="10762" max="10762" width="23.7109375" style="1" customWidth="1"/>
    <col min="10763" max="10763" width="17.28515625" style="1" customWidth="1"/>
    <col min="10764" max="10764" width="13.5703125" style="1" customWidth="1"/>
    <col min="10765" max="10765" width="15.42578125" style="1" customWidth="1"/>
    <col min="10766" max="10766" width="27.5703125" style="1" customWidth="1"/>
    <col min="10767" max="10767" width="8.28515625" style="1" customWidth="1"/>
    <col min="10768" max="10768" width="8.5703125" style="1" customWidth="1"/>
    <col min="10769" max="10769" width="8" style="1" customWidth="1"/>
    <col min="10770" max="10770" width="8.42578125" style="1" customWidth="1"/>
    <col min="10771" max="10771" width="20"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55" style="1" customWidth="1"/>
    <col min="10779" max="10779" width="57.425781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42578125" style="1" customWidth="1"/>
    <col min="11014" max="11014" width="42.28515625" style="1" customWidth="1"/>
    <col min="11015" max="11015" width="19" style="1" customWidth="1"/>
    <col min="11016" max="11016" width="22.140625" style="1" customWidth="1"/>
    <col min="11017" max="11017" width="17.28515625" style="1" customWidth="1"/>
    <col min="11018" max="11018" width="23.7109375" style="1" customWidth="1"/>
    <col min="11019" max="11019" width="17.28515625" style="1" customWidth="1"/>
    <col min="11020" max="11020" width="13.5703125" style="1" customWidth="1"/>
    <col min="11021" max="11021" width="15.42578125" style="1" customWidth="1"/>
    <col min="11022" max="11022" width="27.5703125" style="1" customWidth="1"/>
    <col min="11023" max="11023" width="8.28515625" style="1" customWidth="1"/>
    <col min="11024" max="11024" width="8.5703125" style="1" customWidth="1"/>
    <col min="11025" max="11025" width="8" style="1" customWidth="1"/>
    <col min="11026" max="11026" width="8.42578125" style="1" customWidth="1"/>
    <col min="11027" max="11027" width="20"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55" style="1" customWidth="1"/>
    <col min="11035" max="11035" width="57.425781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42578125" style="1" customWidth="1"/>
    <col min="11270" max="11270" width="42.28515625" style="1" customWidth="1"/>
    <col min="11271" max="11271" width="19" style="1" customWidth="1"/>
    <col min="11272" max="11272" width="22.140625" style="1" customWidth="1"/>
    <col min="11273" max="11273" width="17.28515625" style="1" customWidth="1"/>
    <col min="11274" max="11274" width="23.7109375" style="1" customWidth="1"/>
    <col min="11275" max="11275" width="17.28515625" style="1" customWidth="1"/>
    <col min="11276" max="11276" width="13.5703125" style="1" customWidth="1"/>
    <col min="11277" max="11277" width="15.42578125" style="1" customWidth="1"/>
    <col min="11278" max="11278" width="27.5703125" style="1" customWidth="1"/>
    <col min="11279" max="11279" width="8.28515625" style="1" customWidth="1"/>
    <col min="11280" max="11280" width="8.5703125" style="1" customWidth="1"/>
    <col min="11281" max="11281" width="8" style="1" customWidth="1"/>
    <col min="11282" max="11282" width="8.42578125" style="1" customWidth="1"/>
    <col min="11283" max="11283" width="20"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55" style="1" customWidth="1"/>
    <col min="11291" max="11291" width="57.425781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42578125" style="1" customWidth="1"/>
    <col min="11526" max="11526" width="42.28515625" style="1" customWidth="1"/>
    <col min="11527" max="11527" width="19" style="1" customWidth="1"/>
    <col min="11528" max="11528" width="22.140625" style="1" customWidth="1"/>
    <col min="11529" max="11529" width="17.28515625" style="1" customWidth="1"/>
    <col min="11530" max="11530" width="23.7109375" style="1" customWidth="1"/>
    <col min="11531" max="11531" width="17.28515625" style="1" customWidth="1"/>
    <col min="11532" max="11532" width="13.5703125" style="1" customWidth="1"/>
    <col min="11533" max="11533" width="15.42578125" style="1" customWidth="1"/>
    <col min="11534" max="11534" width="27.5703125" style="1" customWidth="1"/>
    <col min="11535" max="11535" width="8.28515625" style="1" customWidth="1"/>
    <col min="11536" max="11536" width="8.5703125" style="1" customWidth="1"/>
    <col min="11537" max="11537" width="8" style="1" customWidth="1"/>
    <col min="11538" max="11538" width="8.42578125" style="1" customWidth="1"/>
    <col min="11539" max="11539" width="20"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55" style="1" customWidth="1"/>
    <col min="11547" max="11547" width="57.425781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42578125" style="1" customWidth="1"/>
    <col min="11782" max="11782" width="42.28515625" style="1" customWidth="1"/>
    <col min="11783" max="11783" width="19" style="1" customWidth="1"/>
    <col min="11784" max="11784" width="22.140625" style="1" customWidth="1"/>
    <col min="11785" max="11785" width="17.28515625" style="1" customWidth="1"/>
    <col min="11786" max="11786" width="23.7109375" style="1" customWidth="1"/>
    <col min="11787" max="11787" width="17.28515625" style="1" customWidth="1"/>
    <col min="11788" max="11788" width="13.5703125" style="1" customWidth="1"/>
    <col min="11789" max="11789" width="15.42578125" style="1" customWidth="1"/>
    <col min="11790" max="11790" width="27.5703125" style="1" customWidth="1"/>
    <col min="11791" max="11791" width="8.28515625" style="1" customWidth="1"/>
    <col min="11792" max="11792" width="8.5703125" style="1" customWidth="1"/>
    <col min="11793" max="11793" width="8" style="1" customWidth="1"/>
    <col min="11794" max="11794" width="8.42578125" style="1" customWidth="1"/>
    <col min="11795" max="11795" width="20"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55" style="1" customWidth="1"/>
    <col min="11803" max="11803" width="57.425781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42578125" style="1" customWidth="1"/>
    <col min="12038" max="12038" width="42.28515625" style="1" customWidth="1"/>
    <col min="12039" max="12039" width="19" style="1" customWidth="1"/>
    <col min="12040" max="12040" width="22.140625" style="1" customWidth="1"/>
    <col min="12041" max="12041" width="17.28515625" style="1" customWidth="1"/>
    <col min="12042" max="12042" width="23.7109375" style="1" customWidth="1"/>
    <col min="12043" max="12043" width="17.28515625" style="1" customWidth="1"/>
    <col min="12044" max="12044" width="13.5703125" style="1" customWidth="1"/>
    <col min="12045" max="12045" width="15.42578125" style="1" customWidth="1"/>
    <col min="12046" max="12046" width="27.5703125" style="1" customWidth="1"/>
    <col min="12047" max="12047" width="8.28515625" style="1" customWidth="1"/>
    <col min="12048" max="12048" width="8.5703125" style="1" customWidth="1"/>
    <col min="12049" max="12049" width="8" style="1" customWidth="1"/>
    <col min="12050" max="12050" width="8.42578125" style="1" customWidth="1"/>
    <col min="12051" max="12051" width="20"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55" style="1" customWidth="1"/>
    <col min="12059" max="12059" width="57.425781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42578125" style="1" customWidth="1"/>
    <col min="12294" max="12294" width="42.28515625" style="1" customWidth="1"/>
    <col min="12295" max="12295" width="19" style="1" customWidth="1"/>
    <col min="12296" max="12296" width="22.140625" style="1" customWidth="1"/>
    <col min="12297" max="12297" width="17.28515625" style="1" customWidth="1"/>
    <col min="12298" max="12298" width="23.7109375" style="1" customWidth="1"/>
    <col min="12299" max="12299" width="17.28515625" style="1" customWidth="1"/>
    <col min="12300" max="12300" width="13.5703125" style="1" customWidth="1"/>
    <col min="12301" max="12301" width="15.42578125" style="1" customWidth="1"/>
    <col min="12302" max="12302" width="27.5703125" style="1" customWidth="1"/>
    <col min="12303" max="12303" width="8.28515625" style="1" customWidth="1"/>
    <col min="12304" max="12304" width="8.5703125" style="1" customWidth="1"/>
    <col min="12305" max="12305" width="8" style="1" customWidth="1"/>
    <col min="12306" max="12306" width="8.42578125" style="1" customWidth="1"/>
    <col min="12307" max="12307" width="20"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55" style="1" customWidth="1"/>
    <col min="12315" max="12315" width="57.425781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42578125" style="1" customWidth="1"/>
    <col min="12550" max="12550" width="42.28515625" style="1" customWidth="1"/>
    <col min="12551" max="12551" width="19" style="1" customWidth="1"/>
    <col min="12552" max="12552" width="22.140625" style="1" customWidth="1"/>
    <col min="12553" max="12553" width="17.28515625" style="1" customWidth="1"/>
    <col min="12554" max="12554" width="23.7109375" style="1" customWidth="1"/>
    <col min="12555" max="12555" width="17.28515625" style="1" customWidth="1"/>
    <col min="12556" max="12556" width="13.5703125" style="1" customWidth="1"/>
    <col min="12557" max="12557" width="15.42578125" style="1" customWidth="1"/>
    <col min="12558" max="12558" width="27.5703125" style="1" customWidth="1"/>
    <col min="12559" max="12559" width="8.28515625" style="1" customWidth="1"/>
    <col min="12560" max="12560" width="8.5703125" style="1" customWidth="1"/>
    <col min="12561" max="12561" width="8" style="1" customWidth="1"/>
    <col min="12562" max="12562" width="8.42578125" style="1" customWidth="1"/>
    <col min="12563" max="12563" width="20"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55" style="1" customWidth="1"/>
    <col min="12571" max="12571" width="57.425781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42578125" style="1" customWidth="1"/>
    <col min="12806" max="12806" width="42.28515625" style="1" customWidth="1"/>
    <col min="12807" max="12807" width="19" style="1" customWidth="1"/>
    <col min="12808" max="12808" width="22.140625" style="1" customWidth="1"/>
    <col min="12809" max="12809" width="17.28515625" style="1" customWidth="1"/>
    <col min="12810" max="12810" width="23.7109375" style="1" customWidth="1"/>
    <col min="12811" max="12811" width="17.28515625" style="1" customWidth="1"/>
    <col min="12812" max="12812" width="13.5703125" style="1" customWidth="1"/>
    <col min="12813" max="12813" width="15.42578125" style="1" customWidth="1"/>
    <col min="12814" max="12814" width="27.5703125" style="1" customWidth="1"/>
    <col min="12815" max="12815" width="8.28515625" style="1" customWidth="1"/>
    <col min="12816" max="12816" width="8.5703125" style="1" customWidth="1"/>
    <col min="12817" max="12817" width="8" style="1" customWidth="1"/>
    <col min="12818" max="12818" width="8.42578125" style="1" customWidth="1"/>
    <col min="12819" max="12819" width="20"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55" style="1" customWidth="1"/>
    <col min="12827" max="12827" width="57.425781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42578125" style="1" customWidth="1"/>
    <col min="13062" max="13062" width="42.28515625" style="1" customWidth="1"/>
    <col min="13063" max="13063" width="19" style="1" customWidth="1"/>
    <col min="13064" max="13064" width="22.140625" style="1" customWidth="1"/>
    <col min="13065" max="13065" width="17.28515625" style="1" customWidth="1"/>
    <col min="13066" max="13066" width="23.7109375" style="1" customWidth="1"/>
    <col min="13067" max="13067" width="17.28515625" style="1" customWidth="1"/>
    <col min="13068" max="13068" width="13.5703125" style="1" customWidth="1"/>
    <col min="13069" max="13069" width="15.42578125" style="1" customWidth="1"/>
    <col min="13070" max="13070" width="27.5703125" style="1" customWidth="1"/>
    <col min="13071" max="13071" width="8.28515625" style="1" customWidth="1"/>
    <col min="13072" max="13072" width="8.5703125" style="1" customWidth="1"/>
    <col min="13073" max="13073" width="8" style="1" customWidth="1"/>
    <col min="13074" max="13074" width="8.42578125" style="1" customWidth="1"/>
    <col min="13075" max="13075" width="20"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55" style="1" customWidth="1"/>
    <col min="13083" max="13083" width="57.425781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42578125" style="1" customWidth="1"/>
    <col min="13318" max="13318" width="42.28515625" style="1" customWidth="1"/>
    <col min="13319" max="13319" width="19" style="1" customWidth="1"/>
    <col min="13320" max="13320" width="22.140625" style="1" customWidth="1"/>
    <col min="13321" max="13321" width="17.28515625" style="1" customWidth="1"/>
    <col min="13322" max="13322" width="23.7109375" style="1" customWidth="1"/>
    <col min="13323" max="13323" width="17.28515625" style="1" customWidth="1"/>
    <col min="13324" max="13324" width="13.5703125" style="1" customWidth="1"/>
    <col min="13325" max="13325" width="15.42578125" style="1" customWidth="1"/>
    <col min="13326" max="13326" width="27.5703125" style="1" customWidth="1"/>
    <col min="13327" max="13327" width="8.28515625" style="1" customWidth="1"/>
    <col min="13328" max="13328" width="8.5703125" style="1" customWidth="1"/>
    <col min="13329" max="13329" width="8" style="1" customWidth="1"/>
    <col min="13330" max="13330" width="8.42578125" style="1" customWidth="1"/>
    <col min="13331" max="13331" width="20"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55" style="1" customWidth="1"/>
    <col min="13339" max="13339" width="57.425781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42578125" style="1" customWidth="1"/>
    <col min="13574" max="13574" width="42.28515625" style="1" customWidth="1"/>
    <col min="13575" max="13575" width="19" style="1" customWidth="1"/>
    <col min="13576" max="13576" width="22.140625" style="1" customWidth="1"/>
    <col min="13577" max="13577" width="17.28515625" style="1" customWidth="1"/>
    <col min="13578" max="13578" width="23.7109375" style="1" customWidth="1"/>
    <col min="13579" max="13579" width="17.28515625" style="1" customWidth="1"/>
    <col min="13580" max="13580" width="13.5703125" style="1" customWidth="1"/>
    <col min="13581" max="13581" width="15.42578125" style="1" customWidth="1"/>
    <col min="13582" max="13582" width="27.5703125" style="1" customWidth="1"/>
    <col min="13583" max="13583" width="8.28515625" style="1" customWidth="1"/>
    <col min="13584" max="13584" width="8.5703125" style="1" customWidth="1"/>
    <col min="13585" max="13585" width="8" style="1" customWidth="1"/>
    <col min="13586" max="13586" width="8.42578125" style="1" customWidth="1"/>
    <col min="13587" max="13587" width="20"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55" style="1" customWidth="1"/>
    <col min="13595" max="13595" width="57.425781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42578125" style="1" customWidth="1"/>
    <col min="13830" max="13830" width="42.28515625" style="1" customWidth="1"/>
    <col min="13831" max="13831" width="19" style="1" customWidth="1"/>
    <col min="13832" max="13832" width="22.140625" style="1" customWidth="1"/>
    <col min="13833" max="13833" width="17.28515625" style="1" customWidth="1"/>
    <col min="13834" max="13834" width="23.7109375" style="1" customWidth="1"/>
    <col min="13835" max="13835" width="17.28515625" style="1" customWidth="1"/>
    <col min="13836" max="13836" width="13.5703125" style="1" customWidth="1"/>
    <col min="13837" max="13837" width="15.42578125" style="1" customWidth="1"/>
    <col min="13838" max="13838" width="27.5703125" style="1" customWidth="1"/>
    <col min="13839" max="13839" width="8.28515625" style="1" customWidth="1"/>
    <col min="13840" max="13840" width="8.5703125" style="1" customWidth="1"/>
    <col min="13841" max="13841" width="8" style="1" customWidth="1"/>
    <col min="13842" max="13842" width="8.42578125" style="1" customWidth="1"/>
    <col min="13843" max="13843" width="20"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55" style="1" customWidth="1"/>
    <col min="13851" max="13851" width="57.425781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42578125" style="1" customWidth="1"/>
    <col min="14086" max="14086" width="42.28515625" style="1" customWidth="1"/>
    <col min="14087" max="14087" width="19" style="1" customWidth="1"/>
    <col min="14088" max="14088" width="22.140625" style="1" customWidth="1"/>
    <col min="14089" max="14089" width="17.28515625" style="1" customWidth="1"/>
    <col min="14090" max="14090" width="23.7109375" style="1" customWidth="1"/>
    <col min="14091" max="14091" width="17.28515625" style="1" customWidth="1"/>
    <col min="14092" max="14092" width="13.5703125" style="1" customWidth="1"/>
    <col min="14093" max="14093" width="15.42578125" style="1" customWidth="1"/>
    <col min="14094" max="14094" width="27.5703125" style="1" customWidth="1"/>
    <col min="14095" max="14095" width="8.28515625" style="1" customWidth="1"/>
    <col min="14096" max="14096" width="8.5703125" style="1" customWidth="1"/>
    <col min="14097" max="14097" width="8" style="1" customWidth="1"/>
    <col min="14098" max="14098" width="8.42578125" style="1" customWidth="1"/>
    <col min="14099" max="14099" width="20"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55" style="1" customWidth="1"/>
    <col min="14107" max="14107" width="57.425781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42578125" style="1" customWidth="1"/>
    <col min="14342" max="14342" width="42.28515625" style="1" customWidth="1"/>
    <col min="14343" max="14343" width="19" style="1" customWidth="1"/>
    <col min="14344" max="14344" width="22.140625" style="1" customWidth="1"/>
    <col min="14345" max="14345" width="17.28515625" style="1" customWidth="1"/>
    <col min="14346" max="14346" width="23.7109375" style="1" customWidth="1"/>
    <col min="14347" max="14347" width="17.28515625" style="1" customWidth="1"/>
    <col min="14348" max="14348" width="13.5703125" style="1" customWidth="1"/>
    <col min="14349" max="14349" width="15.42578125" style="1" customWidth="1"/>
    <col min="14350" max="14350" width="27.5703125" style="1" customWidth="1"/>
    <col min="14351" max="14351" width="8.28515625" style="1" customWidth="1"/>
    <col min="14352" max="14352" width="8.5703125" style="1" customWidth="1"/>
    <col min="14353" max="14353" width="8" style="1" customWidth="1"/>
    <col min="14354" max="14354" width="8.42578125" style="1" customWidth="1"/>
    <col min="14355" max="14355" width="20"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55" style="1" customWidth="1"/>
    <col min="14363" max="14363" width="57.425781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42578125" style="1" customWidth="1"/>
    <col min="14598" max="14598" width="42.28515625" style="1" customWidth="1"/>
    <col min="14599" max="14599" width="19" style="1" customWidth="1"/>
    <col min="14600" max="14600" width="22.140625" style="1" customWidth="1"/>
    <col min="14601" max="14601" width="17.28515625" style="1" customWidth="1"/>
    <col min="14602" max="14602" width="23.7109375" style="1" customWidth="1"/>
    <col min="14603" max="14603" width="17.28515625" style="1" customWidth="1"/>
    <col min="14604" max="14604" width="13.5703125" style="1" customWidth="1"/>
    <col min="14605" max="14605" width="15.42578125" style="1" customWidth="1"/>
    <col min="14606" max="14606" width="27.5703125" style="1" customWidth="1"/>
    <col min="14607" max="14607" width="8.28515625" style="1" customWidth="1"/>
    <col min="14608" max="14608" width="8.5703125" style="1" customWidth="1"/>
    <col min="14609" max="14609" width="8" style="1" customWidth="1"/>
    <col min="14610" max="14610" width="8.42578125" style="1" customWidth="1"/>
    <col min="14611" max="14611" width="20"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55" style="1" customWidth="1"/>
    <col min="14619" max="14619" width="57.425781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42578125" style="1" customWidth="1"/>
    <col min="14854" max="14854" width="42.28515625" style="1" customWidth="1"/>
    <col min="14855" max="14855" width="19" style="1" customWidth="1"/>
    <col min="14856" max="14856" width="22.140625" style="1" customWidth="1"/>
    <col min="14857" max="14857" width="17.28515625" style="1" customWidth="1"/>
    <col min="14858" max="14858" width="23.7109375" style="1" customWidth="1"/>
    <col min="14859" max="14859" width="17.28515625" style="1" customWidth="1"/>
    <col min="14860" max="14860" width="13.5703125" style="1" customWidth="1"/>
    <col min="14861" max="14861" width="15.42578125" style="1" customWidth="1"/>
    <col min="14862" max="14862" width="27.5703125" style="1" customWidth="1"/>
    <col min="14863" max="14863" width="8.28515625" style="1" customWidth="1"/>
    <col min="14864" max="14864" width="8.5703125" style="1" customWidth="1"/>
    <col min="14865" max="14865" width="8" style="1" customWidth="1"/>
    <col min="14866" max="14866" width="8.42578125" style="1" customWidth="1"/>
    <col min="14867" max="14867" width="20"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55" style="1" customWidth="1"/>
    <col min="14875" max="14875" width="57.425781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42578125" style="1" customWidth="1"/>
    <col min="15110" max="15110" width="42.28515625" style="1" customWidth="1"/>
    <col min="15111" max="15111" width="19" style="1" customWidth="1"/>
    <col min="15112" max="15112" width="22.140625" style="1" customWidth="1"/>
    <col min="15113" max="15113" width="17.28515625" style="1" customWidth="1"/>
    <col min="15114" max="15114" width="23.7109375" style="1" customWidth="1"/>
    <col min="15115" max="15115" width="17.28515625" style="1" customWidth="1"/>
    <col min="15116" max="15116" width="13.5703125" style="1" customWidth="1"/>
    <col min="15117" max="15117" width="15.42578125" style="1" customWidth="1"/>
    <col min="15118" max="15118" width="27.5703125" style="1" customWidth="1"/>
    <col min="15119" max="15119" width="8.28515625" style="1" customWidth="1"/>
    <col min="15120" max="15120" width="8.5703125" style="1" customWidth="1"/>
    <col min="15121" max="15121" width="8" style="1" customWidth="1"/>
    <col min="15122" max="15122" width="8.42578125" style="1" customWidth="1"/>
    <col min="15123" max="15123" width="20"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55" style="1" customWidth="1"/>
    <col min="15131" max="15131" width="57.425781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42578125" style="1" customWidth="1"/>
    <col min="15366" max="15366" width="42.28515625" style="1" customWidth="1"/>
    <col min="15367" max="15367" width="19" style="1" customWidth="1"/>
    <col min="15368" max="15368" width="22.140625" style="1" customWidth="1"/>
    <col min="15369" max="15369" width="17.28515625" style="1" customWidth="1"/>
    <col min="15370" max="15370" width="23.7109375" style="1" customWidth="1"/>
    <col min="15371" max="15371" width="17.28515625" style="1" customWidth="1"/>
    <col min="15372" max="15372" width="13.5703125" style="1" customWidth="1"/>
    <col min="15373" max="15373" width="15.42578125" style="1" customWidth="1"/>
    <col min="15374" max="15374" width="27.5703125" style="1" customWidth="1"/>
    <col min="15375" max="15375" width="8.28515625" style="1" customWidth="1"/>
    <col min="15376" max="15376" width="8.5703125" style="1" customWidth="1"/>
    <col min="15377" max="15377" width="8" style="1" customWidth="1"/>
    <col min="15378" max="15378" width="8.42578125" style="1" customWidth="1"/>
    <col min="15379" max="15379" width="20"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55" style="1" customWidth="1"/>
    <col min="15387" max="15387" width="57.425781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42578125" style="1" customWidth="1"/>
    <col min="15622" max="15622" width="42.28515625" style="1" customWidth="1"/>
    <col min="15623" max="15623" width="19" style="1" customWidth="1"/>
    <col min="15624" max="15624" width="22.140625" style="1" customWidth="1"/>
    <col min="15625" max="15625" width="17.28515625" style="1" customWidth="1"/>
    <col min="15626" max="15626" width="23.7109375" style="1" customWidth="1"/>
    <col min="15627" max="15627" width="17.28515625" style="1" customWidth="1"/>
    <col min="15628" max="15628" width="13.5703125" style="1" customWidth="1"/>
    <col min="15629" max="15629" width="15.42578125" style="1" customWidth="1"/>
    <col min="15630" max="15630" width="27.5703125" style="1" customWidth="1"/>
    <col min="15631" max="15631" width="8.28515625" style="1" customWidth="1"/>
    <col min="15632" max="15632" width="8.5703125" style="1" customWidth="1"/>
    <col min="15633" max="15633" width="8" style="1" customWidth="1"/>
    <col min="15634" max="15634" width="8.42578125" style="1" customWidth="1"/>
    <col min="15635" max="15635" width="20"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55" style="1" customWidth="1"/>
    <col min="15643" max="15643" width="57.425781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42578125" style="1" customWidth="1"/>
    <col min="15878" max="15878" width="42.28515625" style="1" customWidth="1"/>
    <col min="15879" max="15879" width="19" style="1" customWidth="1"/>
    <col min="15880" max="15880" width="22.140625" style="1" customWidth="1"/>
    <col min="15881" max="15881" width="17.28515625" style="1" customWidth="1"/>
    <col min="15882" max="15882" width="23.7109375" style="1" customWidth="1"/>
    <col min="15883" max="15883" width="17.28515625" style="1" customWidth="1"/>
    <col min="15884" max="15884" width="13.5703125" style="1" customWidth="1"/>
    <col min="15885" max="15885" width="15.42578125" style="1" customWidth="1"/>
    <col min="15886" max="15886" width="27.5703125" style="1" customWidth="1"/>
    <col min="15887" max="15887" width="8.28515625" style="1" customWidth="1"/>
    <col min="15888" max="15888" width="8.5703125" style="1" customWidth="1"/>
    <col min="15889" max="15889" width="8" style="1" customWidth="1"/>
    <col min="15890" max="15890" width="8.42578125" style="1" customWidth="1"/>
    <col min="15891" max="15891" width="20"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55" style="1" customWidth="1"/>
    <col min="15899" max="15899" width="57.425781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42578125" style="1" customWidth="1"/>
    <col min="16134" max="16134" width="42.28515625" style="1" customWidth="1"/>
    <col min="16135" max="16135" width="19" style="1" customWidth="1"/>
    <col min="16136" max="16136" width="22.140625" style="1" customWidth="1"/>
    <col min="16137" max="16137" width="17.28515625" style="1" customWidth="1"/>
    <col min="16138" max="16138" width="23.7109375" style="1" customWidth="1"/>
    <col min="16139" max="16139" width="17.28515625" style="1" customWidth="1"/>
    <col min="16140" max="16140" width="13.5703125" style="1" customWidth="1"/>
    <col min="16141" max="16141" width="15.42578125" style="1" customWidth="1"/>
    <col min="16142" max="16142" width="27.5703125" style="1" customWidth="1"/>
    <col min="16143" max="16143" width="8.28515625" style="1" customWidth="1"/>
    <col min="16144" max="16144" width="8.5703125" style="1" customWidth="1"/>
    <col min="16145" max="16145" width="8" style="1" customWidth="1"/>
    <col min="16146" max="16146" width="8.42578125" style="1" customWidth="1"/>
    <col min="16147" max="16147" width="20"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55" style="1" customWidth="1"/>
    <col min="16155" max="16155" width="57.42578125" style="1" customWidth="1"/>
    <col min="16156" max="16156" width="41.28515625" style="1" customWidth="1"/>
    <col min="16157" max="16384" width="11.425781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32.25" customHeight="1"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ht="21" customHeight="1"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ht="17.25" customHeight="1"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ht="33" customHeight="1" x14ac:dyDescent="0.25">
      <c r="A7" s="5" t="s">
        <v>7</v>
      </c>
      <c r="B7" s="594" t="s">
        <v>8</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5"/>
    </row>
    <row r="8" spans="1:28" ht="39.75" customHeight="1" x14ac:dyDescent="0.25">
      <c r="A8" s="6" t="s">
        <v>9</v>
      </c>
      <c r="B8" s="596" t="s">
        <v>10</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7"/>
    </row>
    <row r="9" spans="1:28" ht="37.5" customHeight="1" x14ac:dyDescent="0.25">
      <c r="A9" s="6" t="s">
        <v>11</v>
      </c>
      <c r="B9" s="598" t="s">
        <v>12</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600"/>
    </row>
    <row r="10" spans="1:28" ht="18" customHeight="1"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ht="15.95" customHeight="1" x14ac:dyDescent="0.25">
      <c r="A11" s="570" t="s">
        <v>14</v>
      </c>
      <c r="B11" s="7" t="s">
        <v>15</v>
      </c>
      <c r="C11" s="8" t="s">
        <v>16</v>
      </c>
      <c r="D11" s="571">
        <v>43851</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ht="15.95" customHeight="1" x14ac:dyDescent="0.25">
      <c r="A12" s="570"/>
      <c r="B12" s="7" t="s">
        <v>17</v>
      </c>
      <c r="C12" s="9"/>
      <c r="D12" s="574" t="s">
        <v>18</v>
      </c>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ht="15.95" customHeight="1" x14ac:dyDescent="0.25">
      <c r="A13" s="570"/>
      <c r="B13" s="7" t="s">
        <v>19</v>
      </c>
      <c r="C13" s="8" t="s">
        <v>16</v>
      </c>
      <c r="D13" s="571" t="s">
        <v>1224</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39" customHeight="1" thickBot="1" x14ac:dyDescent="0.3">
      <c r="A14" s="10" t="s">
        <v>20</v>
      </c>
      <c r="B14" s="601"/>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ht="36" customHeight="1"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3" t="s">
        <v>39</v>
      </c>
    </row>
    <row r="17" spans="1:28" ht="47.25" customHeight="1" thickBot="1" x14ac:dyDescent="0.3">
      <c r="A17" s="605"/>
      <c r="B17" s="605"/>
      <c r="C17" s="605"/>
      <c r="D17" s="605"/>
      <c r="E17" s="605"/>
      <c r="F17" s="605"/>
      <c r="G17" s="605"/>
      <c r="H17" s="607"/>
      <c r="I17" s="607"/>
      <c r="J17" s="605"/>
      <c r="K17" s="605"/>
      <c r="L17" s="605"/>
      <c r="M17" s="605"/>
      <c r="N17" s="605"/>
      <c r="O17" s="13" t="s">
        <v>40</v>
      </c>
      <c r="P17" s="13" t="s">
        <v>41</v>
      </c>
      <c r="Q17" s="13" t="s">
        <v>42</v>
      </c>
      <c r="R17" s="13" t="s">
        <v>43</v>
      </c>
      <c r="S17" s="14" t="s">
        <v>44</v>
      </c>
      <c r="T17" s="630"/>
      <c r="U17" s="15" t="s">
        <v>40</v>
      </c>
      <c r="V17" s="13" t="s">
        <v>41</v>
      </c>
      <c r="W17" s="13" t="s">
        <v>42</v>
      </c>
      <c r="X17" s="13" t="s">
        <v>43</v>
      </c>
      <c r="Y17" s="14" t="s">
        <v>45</v>
      </c>
      <c r="Z17" s="605"/>
      <c r="AA17" s="605"/>
      <c r="AB17" s="634"/>
    </row>
    <row r="18" spans="1:28" ht="91.5" customHeight="1" x14ac:dyDescent="0.25">
      <c r="A18" s="635" t="s">
        <v>46</v>
      </c>
      <c r="B18" s="638" t="s">
        <v>47</v>
      </c>
      <c r="C18" s="621" t="s">
        <v>48</v>
      </c>
      <c r="D18" s="620" t="s">
        <v>49</v>
      </c>
      <c r="E18" s="16">
        <v>1</v>
      </c>
      <c r="F18" s="17" t="s">
        <v>50</v>
      </c>
      <c r="G18" s="8" t="s">
        <v>51</v>
      </c>
      <c r="H18" s="18" t="s">
        <v>52</v>
      </c>
      <c r="I18" s="19" t="s">
        <v>53</v>
      </c>
      <c r="J18" s="8" t="s">
        <v>54</v>
      </c>
      <c r="K18" s="8" t="s">
        <v>55</v>
      </c>
      <c r="L18" s="20">
        <v>1</v>
      </c>
      <c r="M18" s="8" t="s">
        <v>56</v>
      </c>
      <c r="N18" s="21" t="s">
        <v>57</v>
      </c>
      <c r="O18" s="22">
        <v>0.25</v>
      </c>
      <c r="P18" s="22">
        <v>0.25</v>
      </c>
      <c r="Q18" s="22">
        <v>0.25</v>
      </c>
      <c r="R18" s="23">
        <v>0.25</v>
      </c>
      <c r="S18" s="23">
        <f>SUM(O18:R18)</f>
        <v>1</v>
      </c>
      <c r="T18" s="630"/>
      <c r="U18" s="24">
        <v>0.25</v>
      </c>
      <c r="V18" s="25">
        <v>0.25</v>
      </c>
      <c r="W18" s="16"/>
      <c r="X18" s="16"/>
      <c r="Y18" s="26">
        <f t="shared" ref="Y18:Y32" si="0">SUM(U18:X18)</f>
        <v>0.5</v>
      </c>
      <c r="Z18" s="16" t="s">
        <v>58</v>
      </c>
      <c r="AA18" s="16"/>
      <c r="AB18" s="27"/>
    </row>
    <row r="19" spans="1:28" ht="90" customHeight="1" x14ac:dyDescent="0.25">
      <c r="A19" s="636"/>
      <c r="B19" s="620"/>
      <c r="C19" s="618"/>
      <c r="D19" s="620"/>
      <c r="E19" s="8">
        <v>2</v>
      </c>
      <c r="F19" s="17" t="s">
        <v>59</v>
      </c>
      <c r="G19" s="8" t="s">
        <v>51</v>
      </c>
      <c r="H19" s="18" t="s">
        <v>52</v>
      </c>
      <c r="I19" s="8" t="s">
        <v>60</v>
      </c>
      <c r="J19" s="8" t="s">
        <v>61</v>
      </c>
      <c r="K19" s="8" t="s">
        <v>55</v>
      </c>
      <c r="L19" s="20">
        <v>1</v>
      </c>
      <c r="M19" s="22" t="s">
        <v>62</v>
      </c>
      <c r="N19" s="29" t="s">
        <v>63</v>
      </c>
      <c r="O19" s="22">
        <v>0.25</v>
      </c>
      <c r="P19" s="22">
        <v>0.25</v>
      </c>
      <c r="Q19" s="22">
        <v>0.25</v>
      </c>
      <c r="R19" s="23">
        <v>0.25</v>
      </c>
      <c r="S19" s="23">
        <f t="shared" ref="S19:S32" si="1">SUM(O19:R19)</f>
        <v>1</v>
      </c>
      <c r="T19" s="630"/>
      <c r="U19" s="30">
        <v>0</v>
      </c>
      <c r="V19" s="20">
        <v>0.5</v>
      </c>
      <c r="W19" s="8"/>
      <c r="X19" s="8"/>
      <c r="Y19" s="26">
        <f t="shared" si="0"/>
        <v>0.5</v>
      </c>
      <c r="Z19" s="8" t="s">
        <v>64</v>
      </c>
      <c r="AA19" s="8"/>
      <c r="AB19" s="31"/>
    </row>
    <row r="20" spans="1:28" ht="161.1" customHeight="1" x14ac:dyDescent="0.25">
      <c r="A20" s="636"/>
      <c r="B20" s="620"/>
      <c r="C20" s="618"/>
      <c r="D20" s="620"/>
      <c r="E20" s="8">
        <v>3</v>
      </c>
      <c r="F20" s="17" t="s">
        <v>65</v>
      </c>
      <c r="G20" s="8" t="s">
        <v>66</v>
      </c>
      <c r="H20" s="18" t="s">
        <v>67</v>
      </c>
      <c r="I20" s="8" t="s">
        <v>60</v>
      </c>
      <c r="J20" s="8" t="s">
        <v>61</v>
      </c>
      <c r="K20" s="8" t="s">
        <v>55</v>
      </c>
      <c r="L20" s="20">
        <v>1</v>
      </c>
      <c r="M20" s="22" t="s">
        <v>68</v>
      </c>
      <c r="N20" s="29" t="s">
        <v>69</v>
      </c>
      <c r="O20" s="22">
        <v>0.25</v>
      </c>
      <c r="P20" s="22">
        <v>0.25</v>
      </c>
      <c r="Q20" s="22">
        <v>0.25</v>
      </c>
      <c r="R20" s="23">
        <v>0.25</v>
      </c>
      <c r="S20" s="23">
        <f t="shared" si="1"/>
        <v>1</v>
      </c>
      <c r="T20" s="630"/>
      <c r="U20" s="30">
        <v>0</v>
      </c>
      <c r="V20" s="20">
        <v>0</v>
      </c>
      <c r="W20" s="8"/>
      <c r="X20" s="8"/>
      <c r="Y20" s="26">
        <f t="shared" si="0"/>
        <v>0</v>
      </c>
      <c r="Z20" s="8"/>
      <c r="AA20" s="8"/>
      <c r="AB20" s="31" t="s">
        <v>70</v>
      </c>
    </row>
    <row r="21" spans="1:28" ht="72.75" customHeight="1" x14ac:dyDescent="0.25">
      <c r="A21" s="636"/>
      <c r="B21" s="620"/>
      <c r="C21" s="618"/>
      <c r="D21" s="620"/>
      <c r="E21" s="8">
        <v>4</v>
      </c>
      <c r="F21" s="17" t="s">
        <v>71</v>
      </c>
      <c r="G21" s="8" t="s">
        <v>72</v>
      </c>
      <c r="H21" s="18" t="s">
        <v>52</v>
      </c>
      <c r="I21" s="8" t="s">
        <v>73</v>
      </c>
      <c r="J21" s="8" t="s">
        <v>74</v>
      </c>
      <c r="K21" s="8" t="s">
        <v>55</v>
      </c>
      <c r="L21" s="20" t="s">
        <v>75</v>
      </c>
      <c r="M21" s="22" t="s">
        <v>76</v>
      </c>
      <c r="N21" s="29" t="s">
        <v>77</v>
      </c>
      <c r="O21" s="22">
        <v>0.25</v>
      </c>
      <c r="P21" s="22">
        <v>0.25</v>
      </c>
      <c r="Q21" s="22">
        <v>0.25</v>
      </c>
      <c r="R21" s="23">
        <v>0.25</v>
      </c>
      <c r="S21" s="23">
        <f t="shared" si="1"/>
        <v>1</v>
      </c>
      <c r="T21" s="630"/>
      <c r="U21" s="30">
        <v>0.25</v>
      </c>
      <c r="V21" s="20">
        <v>0.25</v>
      </c>
      <c r="W21" s="8"/>
      <c r="X21" s="8"/>
      <c r="Y21" s="26">
        <f t="shared" si="0"/>
        <v>0.5</v>
      </c>
      <c r="Z21" s="18" t="s">
        <v>78</v>
      </c>
      <c r="AA21" s="32"/>
      <c r="AB21" s="32"/>
    </row>
    <row r="22" spans="1:28" ht="57" customHeight="1" x14ac:dyDescent="0.25">
      <c r="A22" s="636"/>
      <c r="B22" s="620"/>
      <c r="C22" s="618"/>
      <c r="D22" s="620"/>
      <c r="E22" s="8">
        <v>5</v>
      </c>
      <c r="F22" s="17" t="s">
        <v>79</v>
      </c>
      <c r="G22" s="8" t="s">
        <v>80</v>
      </c>
      <c r="H22" s="18" t="s">
        <v>52</v>
      </c>
      <c r="I22" s="8" t="s">
        <v>81</v>
      </c>
      <c r="J22" s="8" t="s">
        <v>82</v>
      </c>
      <c r="K22" s="8" t="s">
        <v>55</v>
      </c>
      <c r="L22" s="20">
        <v>1</v>
      </c>
      <c r="M22" s="8" t="s">
        <v>83</v>
      </c>
      <c r="N22" s="21" t="s">
        <v>84</v>
      </c>
      <c r="O22" s="22">
        <v>0.25</v>
      </c>
      <c r="P22" s="22">
        <v>0.25</v>
      </c>
      <c r="Q22" s="22">
        <v>0.25</v>
      </c>
      <c r="R22" s="23">
        <v>0.25</v>
      </c>
      <c r="S22" s="23">
        <f t="shared" si="1"/>
        <v>1</v>
      </c>
      <c r="T22" s="630"/>
      <c r="U22" s="30">
        <v>0.25</v>
      </c>
      <c r="V22" s="20">
        <v>0.25</v>
      </c>
      <c r="W22" s="8"/>
      <c r="X22" s="8"/>
      <c r="Y22" s="26">
        <f t="shared" si="0"/>
        <v>0.5</v>
      </c>
      <c r="Z22" s="21" t="s">
        <v>85</v>
      </c>
      <c r="AA22" s="21"/>
      <c r="AB22" s="32"/>
    </row>
    <row r="23" spans="1:28" ht="57" customHeight="1" x14ac:dyDescent="0.25">
      <c r="A23" s="636"/>
      <c r="B23" s="620"/>
      <c r="C23" s="618"/>
      <c r="D23" s="620"/>
      <c r="E23" s="8">
        <v>6</v>
      </c>
      <c r="F23" s="17" t="s">
        <v>86</v>
      </c>
      <c r="G23" s="8" t="s">
        <v>87</v>
      </c>
      <c r="H23" s="18" t="s">
        <v>88</v>
      </c>
      <c r="I23" s="8" t="s">
        <v>89</v>
      </c>
      <c r="J23" s="8" t="s">
        <v>90</v>
      </c>
      <c r="K23" s="8" t="s">
        <v>55</v>
      </c>
      <c r="L23" s="20">
        <v>1</v>
      </c>
      <c r="M23" s="8" t="s">
        <v>91</v>
      </c>
      <c r="N23" s="29" t="s">
        <v>63</v>
      </c>
      <c r="O23" s="22">
        <v>0.25</v>
      </c>
      <c r="P23" s="22">
        <v>0.25</v>
      </c>
      <c r="Q23" s="22">
        <v>0.25</v>
      </c>
      <c r="R23" s="23">
        <v>0.25</v>
      </c>
      <c r="S23" s="23">
        <f t="shared" si="1"/>
        <v>1</v>
      </c>
      <c r="T23" s="630"/>
      <c r="U23" s="30">
        <v>0.25</v>
      </c>
      <c r="V23" s="20">
        <v>0.25</v>
      </c>
      <c r="W23" s="8"/>
      <c r="X23" s="8"/>
      <c r="Y23" s="26">
        <f t="shared" si="0"/>
        <v>0.5</v>
      </c>
      <c r="Z23" s="18" t="s">
        <v>92</v>
      </c>
      <c r="AA23" s="18"/>
      <c r="AB23" s="32"/>
    </row>
    <row r="24" spans="1:28" ht="105.75" customHeight="1" x14ac:dyDescent="0.25">
      <c r="A24" s="637"/>
      <c r="B24" s="620"/>
      <c r="C24" s="618"/>
      <c r="D24" s="621"/>
      <c r="E24" s="8">
        <v>7</v>
      </c>
      <c r="F24" s="17" t="s">
        <v>93</v>
      </c>
      <c r="G24" s="8" t="s">
        <v>94</v>
      </c>
      <c r="H24" s="18" t="s">
        <v>52</v>
      </c>
      <c r="I24" s="8" t="s">
        <v>95</v>
      </c>
      <c r="J24" s="8" t="s">
        <v>96</v>
      </c>
      <c r="K24" s="8" t="s">
        <v>55</v>
      </c>
      <c r="L24" s="20">
        <v>1</v>
      </c>
      <c r="M24" s="22" t="s">
        <v>97</v>
      </c>
      <c r="N24" s="29" t="s">
        <v>98</v>
      </c>
      <c r="O24" s="22">
        <v>0.25</v>
      </c>
      <c r="P24" s="22">
        <v>0.25</v>
      </c>
      <c r="Q24" s="22">
        <v>0.25</v>
      </c>
      <c r="R24" s="23">
        <v>0.25</v>
      </c>
      <c r="S24" s="23">
        <f t="shared" si="1"/>
        <v>1</v>
      </c>
      <c r="T24" s="630"/>
      <c r="U24" s="30">
        <v>0.25</v>
      </c>
      <c r="V24" s="20">
        <v>0.25</v>
      </c>
      <c r="W24" s="8"/>
      <c r="X24" s="8"/>
      <c r="Y24" s="26">
        <f t="shared" si="0"/>
        <v>0.5</v>
      </c>
      <c r="Z24" s="18" t="s">
        <v>99</v>
      </c>
      <c r="AA24" s="18"/>
      <c r="AB24" s="32"/>
    </row>
    <row r="25" spans="1:28" ht="105.75" customHeight="1" x14ac:dyDescent="0.25">
      <c r="A25" s="639" t="s">
        <v>46</v>
      </c>
      <c r="B25" s="618" t="s">
        <v>100</v>
      </c>
      <c r="C25" s="619" t="s">
        <v>101</v>
      </c>
      <c r="D25" s="619" t="s">
        <v>102</v>
      </c>
      <c r="E25" s="16">
        <v>1</v>
      </c>
      <c r="F25" s="16" t="s">
        <v>103</v>
      </c>
      <c r="G25" s="33" t="s">
        <v>104</v>
      </c>
      <c r="H25" s="19" t="s">
        <v>105</v>
      </c>
      <c r="I25" s="16" t="s">
        <v>106</v>
      </c>
      <c r="J25" s="16" t="s">
        <v>107</v>
      </c>
      <c r="K25" s="16" t="s">
        <v>108</v>
      </c>
      <c r="L25" s="34">
        <v>1</v>
      </c>
      <c r="M25" s="16" t="s">
        <v>109</v>
      </c>
      <c r="N25" s="16" t="s">
        <v>110</v>
      </c>
      <c r="O25" s="34">
        <v>1</v>
      </c>
      <c r="P25" s="34">
        <v>0</v>
      </c>
      <c r="Q25" s="34">
        <v>0</v>
      </c>
      <c r="R25" s="34">
        <v>0</v>
      </c>
      <c r="S25" s="23">
        <f t="shared" si="1"/>
        <v>1</v>
      </c>
      <c r="T25" s="630"/>
      <c r="U25" s="30">
        <v>1</v>
      </c>
      <c r="V25" s="8"/>
      <c r="W25" s="8"/>
      <c r="X25" s="8"/>
      <c r="Y25" s="26">
        <f t="shared" si="0"/>
        <v>1</v>
      </c>
      <c r="Z25" s="8" t="s">
        <v>111</v>
      </c>
      <c r="AA25" s="35"/>
      <c r="AB25" s="32"/>
    </row>
    <row r="26" spans="1:28" ht="105.75" customHeight="1" x14ac:dyDescent="0.25">
      <c r="A26" s="636"/>
      <c r="B26" s="618"/>
      <c r="C26" s="620"/>
      <c r="D26" s="620"/>
      <c r="E26" s="8">
        <v>2</v>
      </c>
      <c r="F26" s="8" t="s">
        <v>112</v>
      </c>
      <c r="G26" s="19" t="s">
        <v>104</v>
      </c>
      <c r="H26" s="19" t="s">
        <v>105</v>
      </c>
      <c r="I26" s="8" t="s">
        <v>113</v>
      </c>
      <c r="J26" s="8" t="s">
        <v>114</v>
      </c>
      <c r="K26" s="8" t="s">
        <v>108</v>
      </c>
      <c r="L26" s="34">
        <v>1</v>
      </c>
      <c r="M26" s="8" t="s">
        <v>115</v>
      </c>
      <c r="N26" s="8" t="s">
        <v>116</v>
      </c>
      <c r="O26" s="22">
        <v>0.25</v>
      </c>
      <c r="P26" s="22">
        <v>0.25</v>
      </c>
      <c r="Q26" s="22">
        <v>0.25</v>
      </c>
      <c r="R26" s="22">
        <v>0.25</v>
      </c>
      <c r="S26" s="23">
        <f t="shared" si="1"/>
        <v>1</v>
      </c>
      <c r="T26" s="630"/>
      <c r="U26" s="30">
        <v>0.25</v>
      </c>
      <c r="V26" s="20">
        <v>0.25</v>
      </c>
      <c r="W26" s="8"/>
      <c r="X26" s="8"/>
      <c r="Y26" s="26">
        <f t="shared" si="0"/>
        <v>0.5</v>
      </c>
      <c r="Z26" s="8" t="s">
        <v>117</v>
      </c>
      <c r="AA26" s="32"/>
      <c r="AB26" s="32"/>
    </row>
    <row r="27" spans="1:28" ht="105.75" customHeight="1" x14ac:dyDescent="0.25">
      <c r="A27" s="636"/>
      <c r="B27" s="618"/>
      <c r="C27" s="620"/>
      <c r="D27" s="620"/>
      <c r="E27" s="8">
        <v>3</v>
      </c>
      <c r="F27" s="8" t="s">
        <v>118</v>
      </c>
      <c r="G27" s="19" t="s">
        <v>104</v>
      </c>
      <c r="H27" s="19" t="s">
        <v>105</v>
      </c>
      <c r="I27" s="8" t="s">
        <v>119</v>
      </c>
      <c r="J27" s="8" t="s">
        <v>120</v>
      </c>
      <c r="K27" s="8" t="s">
        <v>108</v>
      </c>
      <c r="L27" s="34">
        <v>1</v>
      </c>
      <c r="M27" s="8" t="s">
        <v>121</v>
      </c>
      <c r="N27" s="8" t="s">
        <v>122</v>
      </c>
      <c r="O27" s="22">
        <v>1</v>
      </c>
      <c r="P27" s="22">
        <v>0</v>
      </c>
      <c r="Q27" s="22">
        <v>0</v>
      </c>
      <c r="R27" s="22">
        <v>0</v>
      </c>
      <c r="S27" s="23">
        <f t="shared" si="1"/>
        <v>1</v>
      </c>
      <c r="T27" s="630"/>
      <c r="U27" s="30">
        <v>1</v>
      </c>
      <c r="V27" s="8"/>
      <c r="W27" s="8"/>
      <c r="X27" s="8"/>
      <c r="Y27" s="26">
        <f t="shared" si="0"/>
        <v>1</v>
      </c>
      <c r="Z27" s="8" t="s">
        <v>123</v>
      </c>
      <c r="AA27" s="32"/>
      <c r="AB27" s="32"/>
    </row>
    <row r="28" spans="1:28" ht="57" customHeight="1" x14ac:dyDescent="0.25">
      <c r="A28" s="636"/>
      <c r="B28" s="618"/>
      <c r="C28" s="620"/>
      <c r="D28" s="620"/>
      <c r="E28" s="8">
        <v>4</v>
      </c>
      <c r="F28" s="8" t="s">
        <v>124</v>
      </c>
      <c r="G28" s="19" t="s">
        <v>104</v>
      </c>
      <c r="H28" s="19" t="s">
        <v>105</v>
      </c>
      <c r="I28" s="8" t="s">
        <v>125</v>
      </c>
      <c r="J28" s="8" t="s">
        <v>126</v>
      </c>
      <c r="K28" s="8" t="s">
        <v>108</v>
      </c>
      <c r="L28" s="34">
        <v>1</v>
      </c>
      <c r="M28" s="8" t="s">
        <v>127</v>
      </c>
      <c r="N28" s="8" t="s">
        <v>128</v>
      </c>
      <c r="O28" s="22">
        <v>0.5</v>
      </c>
      <c r="P28" s="22">
        <v>0.5</v>
      </c>
      <c r="Q28" s="22">
        <v>0</v>
      </c>
      <c r="R28" s="22">
        <v>0</v>
      </c>
      <c r="S28" s="23">
        <f t="shared" si="1"/>
        <v>1</v>
      </c>
      <c r="T28" s="630"/>
      <c r="U28" s="30">
        <v>0.5</v>
      </c>
      <c r="V28" s="20">
        <v>0.5</v>
      </c>
      <c r="W28" s="8"/>
      <c r="X28" s="8"/>
      <c r="Y28" s="26">
        <f t="shared" si="0"/>
        <v>1</v>
      </c>
      <c r="Z28" s="8" t="s">
        <v>129</v>
      </c>
      <c r="AA28" s="32"/>
      <c r="AB28" s="32"/>
    </row>
    <row r="29" spans="1:28" ht="96.75" customHeight="1" x14ac:dyDescent="0.25">
      <c r="A29" s="636"/>
      <c r="B29" s="618"/>
      <c r="C29" s="620"/>
      <c r="D29" s="620"/>
      <c r="E29" s="8">
        <v>5</v>
      </c>
      <c r="F29" s="8" t="s">
        <v>130</v>
      </c>
      <c r="G29" s="19" t="s">
        <v>104</v>
      </c>
      <c r="H29" s="19" t="s">
        <v>105</v>
      </c>
      <c r="I29" s="8" t="s">
        <v>131</v>
      </c>
      <c r="J29" s="8" t="s">
        <v>132</v>
      </c>
      <c r="K29" s="8" t="s">
        <v>108</v>
      </c>
      <c r="L29" s="34">
        <v>1</v>
      </c>
      <c r="M29" s="8" t="s">
        <v>133</v>
      </c>
      <c r="N29" s="8" t="s">
        <v>134</v>
      </c>
      <c r="O29" s="22">
        <v>0.5</v>
      </c>
      <c r="P29" s="22">
        <v>0.5</v>
      </c>
      <c r="Q29" s="22">
        <v>0</v>
      </c>
      <c r="R29" s="22">
        <v>0</v>
      </c>
      <c r="S29" s="23">
        <f t="shared" si="1"/>
        <v>1</v>
      </c>
      <c r="T29" s="630"/>
      <c r="U29" s="30">
        <v>0.5</v>
      </c>
      <c r="V29" s="20">
        <v>0.5</v>
      </c>
      <c r="W29" s="8"/>
      <c r="X29" s="8"/>
      <c r="Y29" s="26">
        <f t="shared" si="0"/>
        <v>1</v>
      </c>
      <c r="Z29" s="18" t="s">
        <v>135</v>
      </c>
      <c r="AA29" s="32"/>
      <c r="AB29" s="32"/>
    </row>
    <row r="30" spans="1:28" ht="111.75" customHeight="1" x14ac:dyDescent="0.25">
      <c r="A30" s="636"/>
      <c r="B30" s="618"/>
      <c r="C30" s="620"/>
      <c r="D30" s="620"/>
      <c r="E30" s="8">
        <v>6</v>
      </c>
      <c r="F30" s="8" t="s">
        <v>136</v>
      </c>
      <c r="G30" s="19" t="s">
        <v>104</v>
      </c>
      <c r="H30" s="19" t="s">
        <v>105</v>
      </c>
      <c r="I30" s="8" t="s">
        <v>137</v>
      </c>
      <c r="J30" s="8" t="s">
        <v>138</v>
      </c>
      <c r="K30" s="8" t="s">
        <v>108</v>
      </c>
      <c r="L30" s="34">
        <v>1</v>
      </c>
      <c r="M30" s="8" t="s">
        <v>139</v>
      </c>
      <c r="N30" s="8" t="s">
        <v>140</v>
      </c>
      <c r="O30" s="22">
        <v>0</v>
      </c>
      <c r="P30" s="22">
        <v>0</v>
      </c>
      <c r="Q30" s="22">
        <v>0.5</v>
      </c>
      <c r="R30" s="22">
        <v>0.5</v>
      </c>
      <c r="S30" s="23">
        <f t="shared" si="1"/>
        <v>1</v>
      </c>
      <c r="T30" s="630"/>
      <c r="U30" s="26">
        <v>0</v>
      </c>
      <c r="V30" s="20">
        <v>0</v>
      </c>
      <c r="W30" s="8"/>
      <c r="X30" s="8"/>
      <c r="Y30" s="26">
        <f t="shared" si="0"/>
        <v>0</v>
      </c>
      <c r="Z30" s="8" t="s">
        <v>141</v>
      </c>
      <c r="AA30" s="32"/>
      <c r="AB30" s="32"/>
    </row>
    <row r="31" spans="1:28" ht="57" customHeight="1" x14ac:dyDescent="0.25">
      <c r="A31" s="636"/>
      <c r="B31" s="618"/>
      <c r="C31" s="621"/>
      <c r="D31" s="621"/>
      <c r="E31" s="8">
        <v>7</v>
      </c>
      <c r="F31" s="8" t="s">
        <v>142</v>
      </c>
      <c r="G31" s="19" t="s">
        <v>104</v>
      </c>
      <c r="H31" s="22" t="s">
        <v>105</v>
      </c>
      <c r="I31" s="22" t="s">
        <v>143</v>
      </c>
      <c r="J31" s="22" t="s">
        <v>144</v>
      </c>
      <c r="K31" s="22" t="s">
        <v>108</v>
      </c>
      <c r="L31" s="22">
        <v>1</v>
      </c>
      <c r="M31" s="22" t="s">
        <v>145</v>
      </c>
      <c r="N31" s="22" t="s">
        <v>146</v>
      </c>
      <c r="O31" s="22">
        <v>0.5</v>
      </c>
      <c r="P31" s="22">
        <v>0.5</v>
      </c>
      <c r="Q31" s="22">
        <v>0</v>
      </c>
      <c r="R31" s="22">
        <v>0</v>
      </c>
      <c r="S31" s="23">
        <f t="shared" si="1"/>
        <v>1</v>
      </c>
      <c r="T31" s="630"/>
      <c r="U31" s="30">
        <v>0.5</v>
      </c>
      <c r="V31" s="20">
        <v>0.5</v>
      </c>
      <c r="W31" s="8"/>
      <c r="X31" s="8"/>
      <c r="Y31" s="26">
        <f t="shared" si="0"/>
        <v>1</v>
      </c>
      <c r="Z31" s="18" t="s">
        <v>147</v>
      </c>
      <c r="AA31" s="32"/>
      <c r="AB31" s="32"/>
    </row>
    <row r="32" spans="1:28" ht="93" customHeight="1" thickBot="1" x14ac:dyDescent="0.3">
      <c r="A32" s="637"/>
      <c r="B32" s="618"/>
      <c r="C32" s="36" t="s">
        <v>148</v>
      </c>
      <c r="D32" s="36" t="s">
        <v>149</v>
      </c>
      <c r="E32" s="36">
        <v>1</v>
      </c>
      <c r="F32" s="36" t="s">
        <v>150</v>
      </c>
      <c r="G32" s="36" t="s">
        <v>104</v>
      </c>
      <c r="H32" s="37" t="s">
        <v>151</v>
      </c>
      <c r="I32" s="36" t="s">
        <v>152</v>
      </c>
      <c r="J32" s="36" t="s">
        <v>153</v>
      </c>
      <c r="K32" s="36" t="s">
        <v>108</v>
      </c>
      <c r="L32" s="38">
        <v>1</v>
      </c>
      <c r="M32" s="36" t="s">
        <v>154</v>
      </c>
      <c r="N32" s="36" t="s">
        <v>155</v>
      </c>
      <c r="O32" s="23">
        <v>0.25</v>
      </c>
      <c r="P32" s="23">
        <v>0.25</v>
      </c>
      <c r="Q32" s="23">
        <v>0.25</v>
      </c>
      <c r="R32" s="23">
        <v>0.25</v>
      </c>
      <c r="S32" s="23">
        <f t="shared" si="1"/>
        <v>1</v>
      </c>
      <c r="T32" s="630"/>
      <c r="U32" s="30">
        <v>0.25</v>
      </c>
      <c r="V32" s="20">
        <v>0.25</v>
      </c>
      <c r="W32" s="8"/>
      <c r="X32" s="8"/>
      <c r="Y32" s="26">
        <f t="shared" si="0"/>
        <v>0.5</v>
      </c>
      <c r="Z32" s="8" t="s">
        <v>156</v>
      </c>
      <c r="AA32" s="32"/>
      <c r="AB32" s="32"/>
    </row>
    <row r="33" spans="1:28" s="39" customFormat="1" ht="25.5" customHeight="1" thickBot="1" x14ac:dyDescent="0.3">
      <c r="A33" s="622" t="s">
        <v>157</v>
      </c>
      <c r="B33" s="623"/>
      <c r="C33" s="624"/>
      <c r="D33" s="624"/>
      <c r="E33" s="623"/>
      <c r="F33" s="623"/>
      <c r="G33" s="623"/>
      <c r="H33" s="623"/>
      <c r="I33" s="623"/>
      <c r="J33" s="623"/>
      <c r="K33" s="623"/>
      <c r="L33" s="623"/>
      <c r="M33" s="623"/>
      <c r="N33" s="623"/>
      <c r="O33" s="623"/>
      <c r="P33" s="623"/>
      <c r="Q33" s="623"/>
      <c r="R33" s="625"/>
      <c r="S33" s="626" t="s">
        <v>158</v>
      </c>
      <c r="T33" s="627"/>
      <c r="U33" s="627"/>
      <c r="V33" s="627"/>
      <c r="W33" s="627"/>
      <c r="X33" s="627"/>
      <c r="Y33" s="627"/>
      <c r="Z33" s="627"/>
      <c r="AA33" s="627"/>
      <c r="AB33" s="628"/>
    </row>
    <row r="34" spans="1:28" ht="27.75" customHeight="1" x14ac:dyDescent="0.25">
      <c r="A34" s="40" t="s">
        <v>159</v>
      </c>
      <c r="B34" s="610"/>
      <c r="C34" s="610"/>
      <c r="D34" s="610"/>
      <c r="E34" s="611"/>
      <c r="F34" s="41" t="s">
        <v>160</v>
      </c>
      <c r="G34" s="612"/>
      <c r="H34" s="612"/>
      <c r="I34" s="612"/>
      <c r="J34" s="612"/>
      <c r="K34" s="612"/>
      <c r="L34" s="41" t="s">
        <v>160</v>
      </c>
      <c r="M34" s="612"/>
      <c r="N34" s="612"/>
      <c r="O34" s="612"/>
      <c r="P34" s="612"/>
      <c r="Q34" s="612"/>
      <c r="R34" s="613"/>
      <c r="S34" s="42" t="s">
        <v>160</v>
      </c>
      <c r="T34" s="613"/>
      <c r="U34" s="614"/>
      <c r="V34" s="614"/>
      <c r="W34" s="614"/>
      <c r="X34" s="614"/>
      <c r="Y34" s="615"/>
      <c r="Z34" s="42" t="s">
        <v>160</v>
      </c>
      <c r="AA34" s="616"/>
      <c r="AB34" s="617"/>
    </row>
    <row r="35" spans="1:28" ht="26.25" customHeight="1" x14ac:dyDescent="0.25">
      <c r="A35" s="43" t="s">
        <v>161</v>
      </c>
      <c r="B35" s="647" t="s">
        <v>162</v>
      </c>
      <c r="C35" s="647"/>
      <c r="D35" s="647"/>
      <c r="E35" s="648"/>
      <c r="F35" s="41" t="s">
        <v>163</v>
      </c>
      <c r="G35" s="612" t="s">
        <v>164</v>
      </c>
      <c r="H35" s="612"/>
      <c r="I35" s="612"/>
      <c r="J35" s="612"/>
      <c r="K35" s="612"/>
      <c r="L35" s="41" t="s">
        <v>165</v>
      </c>
      <c r="M35" s="612" t="s">
        <v>166</v>
      </c>
      <c r="N35" s="612"/>
      <c r="O35" s="612"/>
      <c r="P35" s="612"/>
      <c r="Q35" s="612"/>
      <c r="R35" s="613"/>
      <c r="S35" s="42" t="s">
        <v>163</v>
      </c>
      <c r="T35" s="613" t="s">
        <v>167</v>
      </c>
      <c r="U35" s="614"/>
      <c r="V35" s="614"/>
      <c r="W35" s="614"/>
      <c r="X35" s="614"/>
      <c r="Y35" s="615"/>
      <c r="Z35" s="42" t="s">
        <v>165</v>
      </c>
      <c r="AA35" s="648" t="s">
        <v>166</v>
      </c>
      <c r="AB35" s="649"/>
    </row>
    <row r="36" spans="1:28" ht="29.25" customHeight="1" thickBot="1" x14ac:dyDescent="0.3">
      <c r="A36" s="45" t="s">
        <v>168</v>
      </c>
      <c r="B36" s="640" t="s">
        <v>169</v>
      </c>
      <c r="C36" s="640"/>
      <c r="D36" s="640"/>
      <c r="E36" s="641"/>
      <c r="F36" s="46" t="s">
        <v>168</v>
      </c>
      <c r="G36" s="642" t="s">
        <v>169</v>
      </c>
      <c r="H36" s="642"/>
      <c r="I36" s="642"/>
      <c r="J36" s="642"/>
      <c r="K36" s="642"/>
      <c r="L36" s="46" t="s">
        <v>168</v>
      </c>
      <c r="M36" s="642" t="s">
        <v>169</v>
      </c>
      <c r="N36" s="642"/>
      <c r="O36" s="642"/>
      <c r="P36" s="642"/>
      <c r="Q36" s="642"/>
      <c r="R36" s="643"/>
      <c r="S36" s="47" t="s">
        <v>168</v>
      </c>
      <c r="T36" s="643" t="s">
        <v>169</v>
      </c>
      <c r="U36" s="644"/>
      <c r="V36" s="644"/>
      <c r="W36" s="644"/>
      <c r="X36" s="644"/>
      <c r="Y36" s="645"/>
      <c r="Z36" s="47" t="s">
        <v>168</v>
      </c>
      <c r="AA36" s="641" t="s">
        <v>169</v>
      </c>
      <c r="AB36" s="646"/>
    </row>
  </sheetData>
  <mergeCells count="61">
    <mergeCell ref="B35:E35"/>
    <mergeCell ref="G35:K35"/>
    <mergeCell ref="M35:R35"/>
    <mergeCell ref="T35:Y35"/>
    <mergeCell ref="AA35:AB35"/>
    <mergeCell ref="B36:E36"/>
    <mergeCell ref="G36:K36"/>
    <mergeCell ref="M36:R36"/>
    <mergeCell ref="T36:Y36"/>
    <mergeCell ref="AA36:AB36"/>
    <mergeCell ref="B25:B32"/>
    <mergeCell ref="C25:C31"/>
    <mergeCell ref="D25:D31"/>
    <mergeCell ref="A33:R33"/>
    <mergeCell ref="S33:AB33"/>
    <mergeCell ref="T16:T32"/>
    <mergeCell ref="U16:Y16"/>
    <mergeCell ref="Z16:Z17"/>
    <mergeCell ref="AA16:AA17"/>
    <mergeCell ref="AB16:AB17"/>
    <mergeCell ref="A18:A24"/>
    <mergeCell ref="B18:B24"/>
    <mergeCell ref="C18:C24"/>
    <mergeCell ref="D18:D24"/>
    <mergeCell ref="A25:A32"/>
    <mergeCell ref="J16:J17"/>
    <mergeCell ref="B34:E34"/>
    <mergeCell ref="G34:K34"/>
    <mergeCell ref="M34:R34"/>
    <mergeCell ref="T34:Y34"/>
    <mergeCell ref="AA34:AB34"/>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91BB-2052-4496-B6FF-C3064ACE3B6A}">
  <dimension ref="A1:AB30"/>
  <sheetViews>
    <sheetView workbookViewId="0">
      <selection activeCell="G16" sqref="G16:G17"/>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42578125" style="1" customWidth="1"/>
    <col min="6" max="6" width="26" style="1" customWidth="1"/>
    <col min="7" max="7" width="20.85546875" style="1" customWidth="1"/>
    <col min="8" max="8" width="18" style="1" customWidth="1"/>
    <col min="9" max="9" width="23" style="1" customWidth="1"/>
    <col min="10" max="10" width="20.85546875" style="1" customWidth="1"/>
    <col min="11" max="11" width="17.28515625" style="1" customWidth="1"/>
    <col min="12" max="12" width="16.28515625" style="1" customWidth="1"/>
    <col min="13" max="13" width="15.42578125" style="1" customWidth="1"/>
    <col min="14" max="14" width="19.7109375" style="1" customWidth="1"/>
    <col min="15" max="15" width="8.28515625" style="1" customWidth="1"/>
    <col min="16" max="16" width="8.5703125" style="1" customWidth="1"/>
    <col min="17" max="17" width="8" style="1" customWidth="1"/>
    <col min="18" max="18" width="8.42578125" style="1" customWidth="1"/>
    <col min="19" max="19" width="21.5703125" style="1" customWidth="1"/>
    <col min="20" max="20" width="4.28515625" style="39" customWidth="1"/>
    <col min="21" max="21" width="11" style="1" customWidth="1"/>
    <col min="22" max="22" width="9.140625" style="1" customWidth="1"/>
    <col min="23" max="23" width="8.85546875" style="1" customWidth="1"/>
    <col min="24" max="24" width="8.7109375" style="1" customWidth="1"/>
    <col min="25" max="25" width="16.28515625" style="1" customWidth="1"/>
    <col min="26" max="26" width="101.42578125" style="1" customWidth="1"/>
    <col min="27" max="27" width="50.425781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42578125" style="1" customWidth="1"/>
    <col min="262" max="262" width="26" style="1" customWidth="1"/>
    <col min="263" max="263" width="20.85546875" style="1" customWidth="1"/>
    <col min="264" max="264" width="18" style="1" customWidth="1"/>
    <col min="265" max="265" width="23" style="1" customWidth="1"/>
    <col min="266" max="266" width="20.85546875" style="1" customWidth="1"/>
    <col min="267" max="267" width="17.28515625" style="1" customWidth="1"/>
    <col min="268" max="268" width="16.28515625" style="1" customWidth="1"/>
    <col min="269" max="269" width="15.42578125" style="1" customWidth="1"/>
    <col min="270" max="270" width="19.7109375" style="1" customWidth="1"/>
    <col min="271" max="271" width="8.28515625" style="1" customWidth="1"/>
    <col min="272" max="272" width="8.5703125" style="1" customWidth="1"/>
    <col min="273" max="273" width="8" style="1" customWidth="1"/>
    <col min="274" max="274" width="8.42578125" style="1" customWidth="1"/>
    <col min="275" max="275" width="21.5703125"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6.28515625" style="1" customWidth="1"/>
    <col min="282" max="282" width="101.42578125" style="1" customWidth="1"/>
    <col min="283" max="283" width="50.425781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42578125" style="1" customWidth="1"/>
    <col min="518" max="518" width="26" style="1" customWidth="1"/>
    <col min="519" max="519" width="20.85546875" style="1" customWidth="1"/>
    <col min="520" max="520" width="18" style="1" customWidth="1"/>
    <col min="521" max="521" width="23" style="1" customWidth="1"/>
    <col min="522" max="522" width="20.85546875" style="1" customWidth="1"/>
    <col min="523" max="523" width="17.28515625" style="1" customWidth="1"/>
    <col min="524" max="524" width="16.28515625" style="1" customWidth="1"/>
    <col min="525" max="525" width="15.42578125" style="1" customWidth="1"/>
    <col min="526" max="526" width="19.7109375" style="1" customWidth="1"/>
    <col min="527" max="527" width="8.28515625" style="1" customWidth="1"/>
    <col min="528" max="528" width="8.5703125" style="1" customWidth="1"/>
    <col min="529" max="529" width="8" style="1" customWidth="1"/>
    <col min="530" max="530" width="8.42578125" style="1" customWidth="1"/>
    <col min="531" max="531" width="21.5703125"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6.28515625" style="1" customWidth="1"/>
    <col min="538" max="538" width="101.42578125" style="1" customWidth="1"/>
    <col min="539" max="539" width="50.425781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42578125" style="1" customWidth="1"/>
    <col min="774" max="774" width="26" style="1" customWidth="1"/>
    <col min="775" max="775" width="20.85546875" style="1" customWidth="1"/>
    <col min="776" max="776" width="18" style="1" customWidth="1"/>
    <col min="777" max="777" width="23" style="1" customWidth="1"/>
    <col min="778" max="778" width="20.85546875" style="1" customWidth="1"/>
    <col min="779" max="779" width="17.28515625" style="1" customWidth="1"/>
    <col min="780" max="780" width="16.28515625" style="1" customWidth="1"/>
    <col min="781" max="781" width="15.42578125" style="1" customWidth="1"/>
    <col min="782" max="782" width="19.7109375" style="1" customWidth="1"/>
    <col min="783" max="783" width="8.28515625" style="1" customWidth="1"/>
    <col min="784" max="784" width="8.5703125" style="1" customWidth="1"/>
    <col min="785" max="785" width="8" style="1" customWidth="1"/>
    <col min="786" max="786" width="8.42578125" style="1" customWidth="1"/>
    <col min="787" max="787" width="21.5703125"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6.28515625" style="1" customWidth="1"/>
    <col min="794" max="794" width="101.42578125" style="1" customWidth="1"/>
    <col min="795" max="795" width="50.425781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42578125" style="1" customWidth="1"/>
    <col min="1030" max="1030" width="26" style="1" customWidth="1"/>
    <col min="1031" max="1031" width="20.85546875" style="1" customWidth="1"/>
    <col min="1032" max="1032" width="18" style="1" customWidth="1"/>
    <col min="1033" max="1033" width="23" style="1" customWidth="1"/>
    <col min="1034" max="1034" width="20.85546875" style="1" customWidth="1"/>
    <col min="1035" max="1035" width="17.28515625" style="1" customWidth="1"/>
    <col min="1036" max="1036" width="16.28515625" style="1" customWidth="1"/>
    <col min="1037" max="1037" width="15.42578125" style="1" customWidth="1"/>
    <col min="1038" max="1038" width="19.7109375" style="1" customWidth="1"/>
    <col min="1039" max="1039" width="8.28515625" style="1" customWidth="1"/>
    <col min="1040" max="1040" width="8.5703125" style="1" customWidth="1"/>
    <col min="1041" max="1041" width="8" style="1" customWidth="1"/>
    <col min="1042" max="1042" width="8.42578125" style="1" customWidth="1"/>
    <col min="1043" max="1043" width="21.5703125"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6.28515625" style="1" customWidth="1"/>
    <col min="1050" max="1050" width="101.42578125" style="1" customWidth="1"/>
    <col min="1051" max="1051" width="50.425781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42578125" style="1" customWidth="1"/>
    <col min="1286" max="1286" width="26" style="1" customWidth="1"/>
    <col min="1287" max="1287" width="20.85546875" style="1" customWidth="1"/>
    <col min="1288" max="1288" width="18" style="1" customWidth="1"/>
    <col min="1289" max="1289" width="23" style="1" customWidth="1"/>
    <col min="1290" max="1290" width="20.85546875" style="1" customWidth="1"/>
    <col min="1291" max="1291" width="17.28515625" style="1" customWidth="1"/>
    <col min="1292" max="1292" width="16.28515625" style="1" customWidth="1"/>
    <col min="1293" max="1293" width="15.42578125" style="1" customWidth="1"/>
    <col min="1294" max="1294" width="19.7109375" style="1" customWidth="1"/>
    <col min="1295" max="1295" width="8.28515625" style="1" customWidth="1"/>
    <col min="1296" max="1296" width="8.5703125" style="1" customWidth="1"/>
    <col min="1297" max="1297" width="8" style="1" customWidth="1"/>
    <col min="1298" max="1298" width="8.42578125" style="1" customWidth="1"/>
    <col min="1299" max="1299" width="21.5703125"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6.28515625" style="1" customWidth="1"/>
    <col min="1306" max="1306" width="101.42578125" style="1" customWidth="1"/>
    <col min="1307" max="1307" width="50.425781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42578125" style="1" customWidth="1"/>
    <col min="1542" max="1542" width="26" style="1" customWidth="1"/>
    <col min="1543" max="1543" width="20.85546875" style="1" customWidth="1"/>
    <col min="1544" max="1544" width="18" style="1" customWidth="1"/>
    <col min="1545" max="1545" width="23" style="1" customWidth="1"/>
    <col min="1546" max="1546" width="20.85546875" style="1" customWidth="1"/>
    <col min="1547" max="1547" width="17.28515625" style="1" customWidth="1"/>
    <col min="1548" max="1548" width="16.28515625" style="1" customWidth="1"/>
    <col min="1549" max="1549" width="15.42578125" style="1" customWidth="1"/>
    <col min="1550" max="1550" width="19.7109375" style="1" customWidth="1"/>
    <col min="1551" max="1551" width="8.28515625" style="1" customWidth="1"/>
    <col min="1552" max="1552" width="8.5703125" style="1" customWidth="1"/>
    <col min="1553" max="1553" width="8" style="1" customWidth="1"/>
    <col min="1554" max="1554" width="8.42578125" style="1" customWidth="1"/>
    <col min="1555" max="1555" width="21.5703125"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6.28515625" style="1" customWidth="1"/>
    <col min="1562" max="1562" width="101.42578125" style="1" customWidth="1"/>
    <col min="1563" max="1563" width="50.425781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42578125" style="1" customWidth="1"/>
    <col min="1798" max="1798" width="26" style="1" customWidth="1"/>
    <col min="1799" max="1799" width="20.85546875" style="1" customWidth="1"/>
    <col min="1800" max="1800" width="18" style="1" customWidth="1"/>
    <col min="1801" max="1801" width="23" style="1" customWidth="1"/>
    <col min="1802" max="1802" width="20.85546875" style="1" customWidth="1"/>
    <col min="1803" max="1803" width="17.28515625" style="1" customWidth="1"/>
    <col min="1804" max="1804" width="16.28515625" style="1" customWidth="1"/>
    <col min="1805" max="1805" width="15.42578125" style="1" customWidth="1"/>
    <col min="1806" max="1806" width="19.7109375" style="1" customWidth="1"/>
    <col min="1807" max="1807" width="8.28515625" style="1" customWidth="1"/>
    <col min="1808" max="1808" width="8.5703125" style="1" customWidth="1"/>
    <col min="1809" max="1809" width="8" style="1" customWidth="1"/>
    <col min="1810" max="1810" width="8.42578125" style="1" customWidth="1"/>
    <col min="1811" max="1811" width="21.5703125"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6.28515625" style="1" customWidth="1"/>
    <col min="1818" max="1818" width="101.42578125" style="1" customWidth="1"/>
    <col min="1819" max="1819" width="50.425781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42578125" style="1" customWidth="1"/>
    <col min="2054" max="2054" width="26" style="1" customWidth="1"/>
    <col min="2055" max="2055" width="20.85546875" style="1" customWidth="1"/>
    <col min="2056" max="2056" width="18" style="1" customWidth="1"/>
    <col min="2057" max="2057" width="23" style="1" customWidth="1"/>
    <col min="2058" max="2058" width="20.85546875" style="1" customWidth="1"/>
    <col min="2059" max="2059" width="17.28515625" style="1" customWidth="1"/>
    <col min="2060" max="2060" width="16.28515625" style="1" customWidth="1"/>
    <col min="2061" max="2061" width="15.42578125" style="1" customWidth="1"/>
    <col min="2062" max="2062" width="19.7109375" style="1" customWidth="1"/>
    <col min="2063" max="2063" width="8.28515625" style="1" customWidth="1"/>
    <col min="2064" max="2064" width="8.5703125" style="1" customWidth="1"/>
    <col min="2065" max="2065" width="8" style="1" customWidth="1"/>
    <col min="2066" max="2066" width="8.42578125" style="1" customWidth="1"/>
    <col min="2067" max="2067" width="21.5703125"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6.28515625" style="1" customWidth="1"/>
    <col min="2074" max="2074" width="101.42578125" style="1" customWidth="1"/>
    <col min="2075" max="2075" width="50.425781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42578125" style="1" customWidth="1"/>
    <col min="2310" max="2310" width="26" style="1" customWidth="1"/>
    <col min="2311" max="2311" width="20.85546875" style="1" customWidth="1"/>
    <col min="2312" max="2312" width="18" style="1" customWidth="1"/>
    <col min="2313" max="2313" width="23" style="1" customWidth="1"/>
    <col min="2314" max="2314" width="20.85546875" style="1" customWidth="1"/>
    <col min="2315" max="2315" width="17.28515625" style="1" customWidth="1"/>
    <col min="2316" max="2316" width="16.28515625" style="1" customWidth="1"/>
    <col min="2317" max="2317" width="15.42578125" style="1" customWidth="1"/>
    <col min="2318" max="2318" width="19.7109375" style="1" customWidth="1"/>
    <col min="2319" max="2319" width="8.28515625" style="1" customWidth="1"/>
    <col min="2320" max="2320" width="8.5703125" style="1" customWidth="1"/>
    <col min="2321" max="2321" width="8" style="1" customWidth="1"/>
    <col min="2322" max="2322" width="8.42578125" style="1" customWidth="1"/>
    <col min="2323" max="2323" width="21.5703125"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6.28515625" style="1" customWidth="1"/>
    <col min="2330" max="2330" width="101.42578125" style="1" customWidth="1"/>
    <col min="2331" max="2331" width="50.425781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42578125" style="1" customWidth="1"/>
    <col min="2566" max="2566" width="26" style="1" customWidth="1"/>
    <col min="2567" max="2567" width="20.85546875" style="1" customWidth="1"/>
    <col min="2568" max="2568" width="18" style="1" customWidth="1"/>
    <col min="2569" max="2569" width="23" style="1" customWidth="1"/>
    <col min="2570" max="2570" width="20.85546875" style="1" customWidth="1"/>
    <col min="2571" max="2571" width="17.28515625" style="1" customWidth="1"/>
    <col min="2572" max="2572" width="16.28515625" style="1" customWidth="1"/>
    <col min="2573" max="2573" width="15.42578125" style="1" customWidth="1"/>
    <col min="2574" max="2574" width="19.7109375" style="1" customWidth="1"/>
    <col min="2575" max="2575" width="8.28515625" style="1" customWidth="1"/>
    <col min="2576" max="2576" width="8.5703125" style="1" customWidth="1"/>
    <col min="2577" max="2577" width="8" style="1" customWidth="1"/>
    <col min="2578" max="2578" width="8.42578125" style="1" customWidth="1"/>
    <col min="2579" max="2579" width="21.5703125"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6.28515625" style="1" customWidth="1"/>
    <col min="2586" max="2586" width="101.42578125" style="1" customWidth="1"/>
    <col min="2587" max="2587" width="50.425781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42578125" style="1" customWidth="1"/>
    <col min="2822" max="2822" width="26" style="1" customWidth="1"/>
    <col min="2823" max="2823" width="20.85546875" style="1" customWidth="1"/>
    <col min="2824" max="2824" width="18" style="1" customWidth="1"/>
    <col min="2825" max="2825" width="23" style="1" customWidth="1"/>
    <col min="2826" max="2826" width="20.85546875" style="1" customWidth="1"/>
    <col min="2827" max="2827" width="17.28515625" style="1" customWidth="1"/>
    <col min="2828" max="2828" width="16.28515625" style="1" customWidth="1"/>
    <col min="2829" max="2829" width="15.42578125" style="1" customWidth="1"/>
    <col min="2830" max="2830" width="19.7109375" style="1" customWidth="1"/>
    <col min="2831" max="2831" width="8.28515625" style="1" customWidth="1"/>
    <col min="2832" max="2832" width="8.5703125" style="1" customWidth="1"/>
    <col min="2833" max="2833" width="8" style="1" customWidth="1"/>
    <col min="2834" max="2834" width="8.42578125" style="1" customWidth="1"/>
    <col min="2835" max="2835" width="21.5703125"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6.28515625" style="1" customWidth="1"/>
    <col min="2842" max="2842" width="101.42578125" style="1" customWidth="1"/>
    <col min="2843" max="2843" width="50.425781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42578125" style="1" customWidth="1"/>
    <col min="3078" max="3078" width="26" style="1" customWidth="1"/>
    <col min="3079" max="3079" width="20.85546875" style="1" customWidth="1"/>
    <col min="3080" max="3080" width="18" style="1" customWidth="1"/>
    <col min="3081" max="3081" width="23" style="1" customWidth="1"/>
    <col min="3082" max="3082" width="20.85546875" style="1" customWidth="1"/>
    <col min="3083" max="3083" width="17.28515625" style="1" customWidth="1"/>
    <col min="3084" max="3084" width="16.28515625" style="1" customWidth="1"/>
    <col min="3085" max="3085" width="15.42578125" style="1" customWidth="1"/>
    <col min="3086" max="3086" width="19.7109375" style="1" customWidth="1"/>
    <col min="3087" max="3087" width="8.28515625" style="1" customWidth="1"/>
    <col min="3088" max="3088" width="8.5703125" style="1" customWidth="1"/>
    <col min="3089" max="3089" width="8" style="1" customWidth="1"/>
    <col min="3090" max="3090" width="8.42578125" style="1" customWidth="1"/>
    <col min="3091" max="3091" width="21.5703125"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6.28515625" style="1" customWidth="1"/>
    <col min="3098" max="3098" width="101.42578125" style="1" customWidth="1"/>
    <col min="3099" max="3099" width="50.425781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42578125" style="1" customWidth="1"/>
    <col min="3334" max="3334" width="26" style="1" customWidth="1"/>
    <col min="3335" max="3335" width="20.85546875" style="1" customWidth="1"/>
    <col min="3336" max="3336" width="18" style="1" customWidth="1"/>
    <col min="3337" max="3337" width="23" style="1" customWidth="1"/>
    <col min="3338" max="3338" width="20.85546875" style="1" customWidth="1"/>
    <col min="3339" max="3339" width="17.28515625" style="1" customWidth="1"/>
    <col min="3340" max="3340" width="16.28515625" style="1" customWidth="1"/>
    <col min="3341" max="3341" width="15.42578125" style="1" customWidth="1"/>
    <col min="3342" max="3342" width="19.7109375" style="1" customWidth="1"/>
    <col min="3343" max="3343" width="8.28515625" style="1" customWidth="1"/>
    <col min="3344" max="3344" width="8.5703125" style="1" customWidth="1"/>
    <col min="3345" max="3345" width="8" style="1" customWidth="1"/>
    <col min="3346" max="3346" width="8.42578125" style="1" customWidth="1"/>
    <col min="3347" max="3347" width="21.5703125"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6.28515625" style="1" customWidth="1"/>
    <col min="3354" max="3354" width="101.42578125" style="1" customWidth="1"/>
    <col min="3355" max="3355" width="50.425781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42578125" style="1" customWidth="1"/>
    <col min="3590" max="3590" width="26" style="1" customWidth="1"/>
    <col min="3591" max="3591" width="20.85546875" style="1" customWidth="1"/>
    <col min="3592" max="3592" width="18" style="1" customWidth="1"/>
    <col min="3593" max="3593" width="23" style="1" customWidth="1"/>
    <col min="3594" max="3594" width="20.85546875" style="1" customWidth="1"/>
    <col min="3595" max="3595" width="17.28515625" style="1" customWidth="1"/>
    <col min="3596" max="3596" width="16.28515625" style="1" customWidth="1"/>
    <col min="3597" max="3597" width="15.42578125" style="1" customWidth="1"/>
    <col min="3598" max="3598" width="19.7109375" style="1" customWidth="1"/>
    <col min="3599" max="3599" width="8.28515625" style="1" customWidth="1"/>
    <col min="3600" max="3600" width="8.5703125" style="1" customWidth="1"/>
    <col min="3601" max="3601" width="8" style="1" customWidth="1"/>
    <col min="3602" max="3602" width="8.42578125" style="1" customWidth="1"/>
    <col min="3603" max="3603" width="21.5703125"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6.28515625" style="1" customWidth="1"/>
    <col min="3610" max="3610" width="101.42578125" style="1" customWidth="1"/>
    <col min="3611" max="3611" width="50.425781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42578125" style="1" customWidth="1"/>
    <col min="3846" max="3846" width="26" style="1" customWidth="1"/>
    <col min="3847" max="3847" width="20.85546875" style="1" customWidth="1"/>
    <col min="3848" max="3848" width="18" style="1" customWidth="1"/>
    <col min="3849" max="3849" width="23" style="1" customWidth="1"/>
    <col min="3850" max="3850" width="20.85546875" style="1" customWidth="1"/>
    <col min="3851" max="3851" width="17.28515625" style="1" customWidth="1"/>
    <col min="3852" max="3852" width="16.28515625" style="1" customWidth="1"/>
    <col min="3853" max="3853" width="15.42578125" style="1" customWidth="1"/>
    <col min="3854" max="3854" width="19.7109375" style="1" customWidth="1"/>
    <col min="3855" max="3855" width="8.28515625" style="1" customWidth="1"/>
    <col min="3856" max="3856" width="8.5703125" style="1" customWidth="1"/>
    <col min="3857" max="3857" width="8" style="1" customWidth="1"/>
    <col min="3858" max="3858" width="8.42578125" style="1" customWidth="1"/>
    <col min="3859" max="3859" width="21.5703125"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6.28515625" style="1" customWidth="1"/>
    <col min="3866" max="3866" width="101.42578125" style="1" customWidth="1"/>
    <col min="3867" max="3867" width="50.425781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42578125" style="1" customWidth="1"/>
    <col min="4102" max="4102" width="26" style="1" customWidth="1"/>
    <col min="4103" max="4103" width="20.85546875" style="1" customWidth="1"/>
    <col min="4104" max="4104" width="18" style="1" customWidth="1"/>
    <col min="4105" max="4105" width="23" style="1" customWidth="1"/>
    <col min="4106" max="4106" width="20.85546875" style="1" customWidth="1"/>
    <col min="4107" max="4107" width="17.28515625" style="1" customWidth="1"/>
    <col min="4108" max="4108" width="16.28515625" style="1" customWidth="1"/>
    <col min="4109" max="4109" width="15.42578125" style="1" customWidth="1"/>
    <col min="4110" max="4110" width="19.7109375" style="1" customWidth="1"/>
    <col min="4111" max="4111" width="8.28515625" style="1" customWidth="1"/>
    <col min="4112" max="4112" width="8.5703125" style="1" customWidth="1"/>
    <col min="4113" max="4113" width="8" style="1" customWidth="1"/>
    <col min="4114" max="4114" width="8.42578125" style="1" customWidth="1"/>
    <col min="4115" max="4115" width="21.5703125"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6.28515625" style="1" customWidth="1"/>
    <col min="4122" max="4122" width="101.42578125" style="1" customWidth="1"/>
    <col min="4123" max="4123" width="50.425781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42578125" style="1" customWidth="1"/>
    <col min="4358" max="4358" width="26" style="1" customWidth="1"/>
    <col min="4359" max="4359" width="20.85546875" style="1" customWidth="1"/>
    <col min="4360" max="4360" width="18" style="1" customWidth="1"/>
    <col min="4361" max="4361" width="23" style="1" customWidth="1"/>
    <col min="4362" max="4362" width="20.85546875" style="1" customWidth="1"/>
    <col min="4363" max="4363" width="17.28515625" style="1" customWidth="1"/>
    <col min="4364" max="4364" width="16.28515625" style="1" customWidth="1"/>
    <col min="4365" max="4365" width="15.42578125" style="1" customWidth="1"/>
    <col min="4366" max="4366" width="19.7109375" style="1" customWidth="1"/>
    <col min="4367" max="4367" width="8.28515625" style="1" customWidth="1"/>
    <col min="4368" max="4368" width="8.5703125" style="1" customWidth="1"/>
    <col min="4369" max="4369" width="8" style="1" customWidth="1"/>
    <col min="4370" max="4370" width="8.42578125" style="1" customWidth="1"/>
    <col min="4371" max="4371" width="21.5703125"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6.28515625" style="1" customWidth="1"/>
    <col min="4378" max="4378" width="101.42578125" style="1" customWidth="1"/>
    <col min="4379" max="4379" width="50.425781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42578125" style="1" customWidth="1"/>
    <col min="4614" max="4614" width="26" style="1" customWidth="1"/>
    <col min="4615" max="4615" width="20.85546875" style="1" customWidth="1"/>
    <col min="4616" max="4616" width="18" style="1" customWidth="1"/>
    <col min="4617" max="4617" width="23" style="1" customWidth="1"/>
    <col min="4618" max="4618" width="20.85546875" style="1" customWidth="1"/>
    <col min="4619" max="4619" width="17.28515625" style="1" customWidth="1"/>
    <col min="4620" max="4620" width="16.28515625" style="1" customWidth="1"/>
    <col min="4621" max="4621" width="15.42578125" style="1" customWidth="1"/>
    <col min="4622" max="4622" width="19.7109375" style="1" customWidth="1"/>
    <col min="4623" max="4623" width="8.28515625" style="1" customWidth="1"/>
    <col min="4624" max="4624" width="8.5703125" style="1" customWidth="1"/>
    <col min="4625" max="4625" width="8" style="1" customWidth="1"/>
    <col min="4626" max="4626" width="8.42578125" style="1" customWidth="1"/>
    <col min="4627" max="4627" width="21.5703125"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6.28515625" style="1" customWidth="1"/>
    <col min="4634" max="4634" width="101.42578125" style="1" customWidth="1"/>
    <col min="4635" max="4635" width="50.425781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42578125" style="1" customWidth="1"/>
    <col min="4870" max="4870" width="26" style="1" customWidth="1"/>
    <col min="4871" max="4871" width="20.85546875" style="1" customWidth="1"/>
    <col min="4872" max="4872" width="18" style="1" customWidth="1"/>
    <col min="4873" max="4873" width="23" style="1" customWidth="1"/>
    <col min="4874" max="4874" width="20.85546875" style="1" customWidth="1"/>
    <col min="4875" max="4875" width="17.28515625" style="1" customWidth="1"/>
    <col min="4876" max="4876" width="16.28515625" style="1" customWidth="1"/>
    <col min="4877" max="4877" width="15.42578125" style="1" customWidth="1"/>
    <col min="4878" max="4878" width="19.7109375" style="1" customWidth="1"/>
    <col min="4879" max="4879" width="8.28515625" style="1" customWidth="1"/>
    <col min="4880" max="4880" width="8.5703125" style="1" customWidth="1"/>
    <col min="4881" max="4881" width="8" style="1" customWidth="1"/>
    <col min="4882" max="4882" width="8.42578125" style="1" customWidth="1"/>
    <col min="4883" max="4883" width="21.5703125"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6.28515625" style="1" customWidth="1"/>
    <col min="4890" max="4890" width="101.42578125" style="1" customWidth="1"/>
    <col min="4891" max="4891" width="50.425781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42578125" style="1" customWidth="1"/>
    <col min="5126" max="5126" width="26" style="1" customWidth="1"/>
    <col min="5127" max="5127" width="20.85546875" style="1" customWidth="1"/>
    <col min="5128" max="5128" width="18" style="1" customWidth="1"/>
    <col min="5129" max="5129" width="23" style="1" customWidth="1"/>
    <col min="5130" max="5130" width="20.85546875" style="1" customWidth="1"/>
    <col min="5131" max="5131" width="17.28515625" style="1" customWidth="1"/>
    <col min="5132" max="5132" width="16.28515625" style="1" customWidth="1"/>
    <col min="5133" max="5133" width="15.42578125" style="1" customWidth="1"/>
    <col min="5134" max="5134" width="19.7109375" style="1" customWidth="1"/>
    <col min="5135" max="5135" width="8.28515625" style="1" customWidth="1"/>
    <col min="5136" max="5136" width="8.5703125" style="1" customWidth="1"/>
    <col min="5137" max="5137" width="8" style="1" customWidth="1"/>
    <col min="5138" max="5138" width="8.42578125" style="1" customWidth="1"/>
    <col min="5139" max="5139" width="21.5703125"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6.28515625" style="1" customWidth="1"/>
    <col min="5146" max="5146" width="101.42578125" style="1" customWidth="1"/>
    <col min="5147" max="5147" width="50.425781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42578125" style="1" customWidth="1"/>
    <col min="5382" max="5382" width="26" style="1" customWidth="1"/>
    <col min="5383" max="5383" width="20.85546875" style="1" customWidth="1"/>
    <col min="5384" max="5384" width="18" style="1" customWidth="1"/>
    <col min="5385" max="5385" width="23" style="1" customWidth="1"/>
    <col min="5386" max="5386" width="20.85546875" style="1" customWidth="1"/>
    <col min="5387" max="5387" width="17.28515625" style="1" customWidth="1"/>
    <col min="5388" max="5388" width="16.28515625" style="1" customWidth="1"/>
    <col min="5389" max="5389" width="15.42578125" style="1" customWidth="1"/>
    <col min="5390" max="5390" width="19.7109375" style="1" customWidth="1"/>
    <col min="5391" max="5391" width="8.28515625" style="1" customWidth="1"/>
    <col min="5392" max="5392" width="8.5703125" style="1" customWidth="1"/>
    <col min="5393" max="5393" width="8" style="1" customWidth="1"/>
    <col min="5394" max="5394" width="8.42578125" style="1" customWidth="1"/>
    <col min="5395" max="5395" width="21.5703125"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6.28515625" style="1" customWidth="1"/>
    <col min="5402" max="5402" width="101.42578125" style="1" customWidth="1"/>
    <col min="5403" max="5403" width="50.425781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42578125" style="1" customWidth="1"/>
    <col min="5638" max="5638" width="26" style="1" customWidth="1"/>
    <col min="5639" max="5639" width="20.85546875" style="1" customWidth="1"/>
    <col min="5640" max="5640" width="18" style="1" customWidth="1"/>
    <col min="5641" max="5641" width="23" style="1" customWidth="1"/>
    <col min="5642" max="5642" width="20.85546875" style="1" customWidth="1"/>
    <col min="5643" max="5643" width="17.28515625" style="1" customWidth="1"/>
    <col min="5644" max="5644" width="16.28515625" style="1" customWidth="1"/>
    <col min="5645" max="5645" width="15.42578125" style="1" customWidth="1"/>
    <col min="5646" max="5646" width="19.7109375" style="1" customWidth="1"/>
    <col min="5647" max="5647" width="8.28515625" style="1" customWidth="1"/>
    <col min="5648" max="5648" width="8.5703125" style="1" customWidth="1"/>
    <col min="5649" max="5649" width="8" style="1" customWidth="1"/>
    <col min="5650" max="5650" width="8.42578125" style="1" customWidth="1"/>
    <col min="5651" max="5651" width="21.5703125"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6.28515625" style="1" customWidth="1"/>
    <col min="5658" max="5658" width="101.42578125" style="1" customWidth="1"/>
    <col min="5659" max="5659" width="50.425781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42578125" style="1" customWidth="1"/>
    <col min="5894" max="5894" width="26" style="1" customWidth="1"/>
    <col min="5895" max="5895" width="20.85546875" style="1" customWidth="1"/>
    <col min="5896" max="5896" width="18" style="1" customWidth="1"/>
    <col min="5897" max="5897" width="23" style="1" customWidth="1"/>
    <col min="5898" max="5898" width="20.85546875" style="1" customWidth="1"/>
    <col min="5899" max="5899" width="17.28515625" style="1" customWidth="1"/>
    <col min="5900" max="5900" width="16.28515625" style="1" customWidth="1"/>
    <col min="5901" max="5901" width="15.42578125" style="1" customWidth="1"/>
    <col min="5902" max="5902" width="19.7109375" style="1" customWidth="1"/>
    <col min="5903" max="5903" width="8.28515625" style="1" customWidth="1"/>
    <col min="5904" max="5904" width="8.5703125" style="1" customWidth="1"/>
    <col min="5905" max="5905" width="8" style="1" customWidth="1"/>
    <col min="5906" max="5906" width="8.42578125" style="1" customWidth="1"/>
    <col min="5907" max="5907" width="21.5703125"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6.28515625" style="1" customWidth="1"/>
    <col min="5914" max="5914" width="101.42578125" style="1" customWidth="1"/>
    <col min="5915" max="5915" width="50.425781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42578125" style="1" customWidth="1"/>
    <col min="6150" max="6150" width="26" style="1" customWidth="1"/>
    <col min="6151" max="6151" width="20.85546875" style="1" customWidth="1"/>
    <col min="6152" max="6152" width="18" style="1" customWidth="1"/>
    <col min="6153" max="6153" width="23" style="1" customWidth="1"/>
    <col min="6154" max="6154" width="20.85546875" style="1" customWidth="1"/>
    <col min="6155" max="6155" width="17.28515625" style="1" customWidth="1"/>
    <col min="6156" max="6156" width="16.28515625" style="1" customWidth="1"/>
    <col min="6157" max="6157" width="15.42578125" style="1" customWidth="1"/>
    <col min="6158" max="6158" width="19.7109375" style="1" customWidth="1"/>
    <col min="6159" max="6159" width="8.28515625" style="1" customWidth="1"/>
    <col min="6160" max="6160" width="8.5703125" style="1" customWidth="1"/>
    <col min="6161" max="6161" width="8" style="1" customWidth="1"/>
    <col min="6162" max="6162" width="8.42578125" style="1" customWidth="1"/>
    <col min="6163" max="6163" width="21.5703125"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6.28515625" style="1" customWidth="1"/>
    <col min="6170" max="6170" width="101.42578125" style="1" customWidth="1"/>
    <col min="6171" max="6171" width="50.425781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42578125" style="1" customWidth="1"/>
    <col min="6406" max="6406" width="26" style="1" customWidth="1"/>
    <col min="6407" max="6407" width="20.85546875" style="1" customWidth="1"/>
    <col min="6408" max="6408" width="18" style="1" customWidth="1"/>
    <col min="6409" max="6409" width="23" style="1" customWidth="1"/>
    <col min="6410" max="6410" width="20.85546875" style="1" customWidth="1"/>
    <col min="6411" max="6411" width="17.28515625" style="1" customWidth="1"/>
    <col min="6412" max="6412" width="16.28515625" style="1" customWidth="1"/>
    <col min="6413" max="6413" width="15.42578125" style="1" customWidth="1"/>
    <col min="6414" max="6414" width="19.7109375" style="1" customWidth="1"/>
    <col min="6415" max="6415" width="8.28515625" style="1" customWidth="1"/>
    <col min="6416" max="6416" width="8.5703125" style="1" customWidth="1"/>
    <col min="6417" max="6417" width="8" style="1" customWidth="1"/>
    <col min="6418" max="6418" width="8.42578125" style="1" customWidth="1"/>
    <col min="6419" max="6419" width="21.5703125"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6.28515625" style="1" customWidth="1"/>
    <col min="6426" max="6426" width="101.42578125" style="1" customWidth="1"/>
    <col min="6427" max="6427" width="50.425781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42578125" style="1" customWidth="1"/>
    <col min="6662" max="6662" width="26" style="1" customWidth="1"/>
    <col min="6663" max="6663" width="20.85546875" style="1" customWidth="1"/>
    <col min="6664" max="6664" width="18" style="1" customWidth="1"/>
    <col min="6665" max="6665" width="23" style="1" customWidth="1"/>
    <col min="6666" max="6666" width="20.85546875" style="1" customWidth="1"/>
    <col min="6667" max="6667" width="17.28515625" style="1" customWidth="1"/>
    <col min="6668" max="6668" width="16.28515625" style="1" customWidth="1"/>
    <col min="6669" max="6669" width="15.42578125" style="1" customWidth="1"/>
    <col min="6670" max="6670" width="19.7109375" style="1" customWidth="1"/>
    <col min="6671" max="6671" width="8.28515625" style="1" customWidth="1"/>
    <col min="6672" max="6672" width="8.5703125" style="1" customWidth="1"/>
    <col min="6673" max="6673" width="8" style="1" customWidth="1"/>
    <col min="6674" max="6674" width="8.42578125" style="1" customWidth="1"/>
    <col min="6675" max="6675" width="21.5703125"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6.28515625" style="1" customWidth="1"/>
    <col min="6682" max="6682" width="101.42578125" style="1" customWidth="1"/>
    <col min="6683" max="6683" width="50.425781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42578125" style="1" customWidth="1"/>
    <col min="6918" max="6918" width="26" style="1" customWidth="1"/>
    <col min="6919" max="6919" width="20.85546875" style="1" customWidth="1"/>
    <col min="6920" max="6920" width="18" style="1" customWidth="1"/>
    <col min="6921" max="6921" width="23" style="1" customWidth="1"/>
    <col min="6922" max="6922" width="20.85546875" style="1" customWidth="1"/>
    <col min="6923" max="6923" width="17.28515625" style="1" customWidth="1"/>
    <col min="6924" max="6924" width="16.28515625" style="1" customWidth="1"/>
    <col min="6925" max="6925" width="15.42578125" style="1" customWidth="1"/>
    <col min="6926" max="6926" width="19.7109375" style="1" customWidth="1"/>
    <col min="6927" max="6927" width="8.28515625" style="1" customWidth="1"/>
    <col min="6928" max="6928" width="8.5703125" style="1" customWidth="1"/>
    <col min="6929" max="6929" width="8" style="1" customWidth="1"/>
    <col min="6930" max="6930" width="8.42578125" style="1" customWidth="1"/>
    <col min="6931" max="6931" width="21.5703125"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6.28515625" style="1" customWidth="1"/>
    <col min="6938" max="6938" width="101.42578125" style="1" customWidth="1"/>
    <col min="6939" max="6939" width="50.425781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42578125" style="1" customWidth="1"/>
    <col min="7174" max="7174" width="26" style="1" customWidth="1"/>
    <col min="7175" max="7175" width="20.85546875" style="1" customWidth="1"/>
    <col min="7176" max="7176" width="18" style="1" customWidth="1"/>
    <col min="7177" max="7177" width="23" style="1" customWidth="1"/>
    <col min="7178" max="7178" width="20.85546875" style="1" customWidth="1"/>
    <col min="7179" max="7179" width="17.28515625" style="1" customWidth="1"/>
    <col min="7180" max="7180" width="16.28515625" style="1" customWidth="1"/>
    <col min="7181" max="7181" width="15.42578125" style="1" customWidth="1"/>
    <col min="7182" max="7182" width="19.7109375" style="1" customWidth="1"/>
    <col min="7183" max="7183" width="8.28515625" style="1" customWidth="1"/>
    <col min="7184" max="7184" width="8.5703125" style="1" customWidth="1"/>
    <col min="7185" max="7185" width="8" style="1" customWidth="1"/>
    <col min="7186" max="7186" width="8.42578125" style="1" customWidth="1"/>
    <col min="7187" max="7187" width="21.5703125"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6.28515625" style="1" customWidth="1"/>
    <col min="7194" max="7194" width="101.42578125" style="1" customWidth="1"/>
    <col min="7195" max="7195" width="50.425781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42578125" style="1" customWidth="1"/>
    <col min="7430" max="7430" width="26" style="1" customWidth="1"/>
    <col min="7431" max="7431" width="20.85546875" style="1" customWidth="1"/>
    <col min="7432" max="7432" width="18" style="1" customWidth="1"/>
    <col min="7433" max="7433" width="23" style="1" customWidth="1"/>
    <col min="7434" max="7434" width="20.85546875" style="1" customWidth="1"/>
    <col min="7435" max="7435" width="17.28515625" style="1" customWidth="1"/>
    <col min="7436" max="7436" width="16.28515625" style="1" customWidth="1"/>
    <col min="7437" max="7437" width="15.42578125" style="1" customWidth="1"/>
    <col min="7438" max="7438" width="19.7109375" style="1" customWidth="1"/>
    <col min="7439" max="7439" width="8.28515625" style="1" customWidth="1"/>
    <col min="7440" max="7440" width="8.5703125" style="1" customWidth="1"/>
    <col min="7441" max="7441" width="8" style="1" customWidth="1"/>
    <col min="7442" max="7442" width="8.42578125" style="1" customWidth="1"/>
    <col min="7443" max="7443" width="21.5703125"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6.28515625" style="1" customWidth="1"/>
    <col min="7450" max="7450" width="101.42578125" style="1" customWidth="1"/>
    <col min="7451" max="7451" width="50.425781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42578125" style="1" customWidth="1"/>
    <col min="7686" max="7686" width="26" style="1" customWidth="1"/>
    <col min="7687" max="7687" width="20.85546875" style="1" customWidth="1"/>
    <col min="7688" max="7688" width="18" style="1" customWidth="1"/>
    <col min="7689" max="7689" width="23" style="1" customWidth="1"/>
    <col min="7690" max="7690" width="20.85546875" style="1" customWidth="1"/>
    <col min="7691" max="7691" width="17.28515625" style="1" customWidth="1"/>
    <col min="7692" max="7692" width="16.28515625" style="1" customWidth="1"/>
    <col min="7693" max="7693" width="15.42578125" style="1" customWidth="1"/>
    <col min="7694" max="7694" width="19.7109375" style="1" customWidth="1"/>
    <col min="7695" max="7695" width="8.28515625" style="1" customWidth="1"/>
    <col min="7696" max="7696" width="8.5703125" style="1" customWidth="1"/>
    <col min="7697" max="7697" width="8" style="1" customWidth="1"/>
    <col min="7698" max="7698" width="8.42578125" style="1" customWidth="1"/>
    <col min="7699" max="7699" width="21.5703125"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6.28515625" style="1" customWidth="1"/>
    <col min="7706" max="7706" width="101.42578125" style="1" customWidth="1"/>
    <col min="7707" max="7707" width="50.425781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42578125" style="1" customWidth="1"/>
    <col min="7942" max="7942" width="26" style="1" customWidth="1"/>
    <col min="7943" max="7943" width="20.85546875" style="1" customWidth="1"/>
    <col min="7944" max="7944" width="18" style="1" customWidth="1"/>
    <col min="7945" max="7945" width="23" style="1" customWidth="1"/>
    <col min="7946" max="7946" width="20.85546875" style="1" customWidth="1"/>
    <col min="7947" max="7947" width="17.28515625" style="1" customWidth="1"/>
    <col min="7948" max="7948" width="16.28515625" style="1" customWidth="1"/>
    <col min="7949" max="7949" width="15.42578125" style="1" customWidth="1"/>
    <col min="7950" max="7950" width="19.7109375" style="1" customWidth="1"/>
    <col min="7951" max="7951" width="8.28515625" style="1" customWidth="1"/>
    <col min="7952" max="7952" width="8.5703125" style="1" customWidth="1"/>
    <col min="7953" max="7953" width="8" style="1" customWidth="1"/>
    <col min="7954" max="7954" width="8.42578125" style="1" customWidth="1"/>
    <col min="7955" max="7955" width="21.5703125"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6.28515625" style="1" customWidth="1"/>
    <col min="7962" max="7962" width="101.42578125" style="1" customWidth="1"/>
    <col min="7963" max="7963" width="50.425781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42578125" style="1" customWidth="1"/>
    <col min="8198" max="8198" width="26" style="1" customWidth="1"/>
    <col min="8199" max="8199" width="20.85546875" style="1" customWidth="1"/>
    <col min="8200" max="8200" width="18" style="1" customWidth="1"/>
    <col min="8201" max="8201" width="23" style="1" customWidth="1"/>
    <col min="8202" max="8202" width="20.85546875" style="1" customWidth="1"/>
    <col min="8203" max="8203" width="17.28515625" style="1" customWidth="1"/>
    <col min="8204" max="8204" width="16.28515625" style="1" customWidth="1"/>
    <col min="8205" max="8205" width="15.42578125" style="1" customWidth="1"/>
    <col min="8206" max="8206" width="19.7109375" style="1" customWidth="1"/>
    <col min="8207" max="8207" width="8.28515625" style="1" customWidth="1"/>
    <col min="8208" max="8208" width="8.5703125" style="1" customWidth="1"/>
    <col min="8209" max="8209" width="8" style="1" customWidth="1"/>
    <col min="8210" max="8210" width="8.42578125" style="1" customWidth="1"/>
    <col min="8211" max="8211" width="21.5703125"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6.28515625" style="1" customWidth="1"/>
    <col min="8218" max="8218" width="101.42578125" style="1" customWidth="1"/>
    <col min="8219" max="8219" width="50.425781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42578125" style="1" customWidth="1"/>
    <col min="8454" max="8454" width="26" style="1" customWidth="1"/>
    <col min="8455" max="8455" width="20.85546875" style="1" customWidth="1"/>
    <col min="8456" max="8456" width="18" style="1" customWidth="1"/>
    <col min="8457" max="8457" width="23" style="1" customWidth="1"/>
    <col min="8458" max="8458" width="20.85546875" style="1" customWidth="1"/>
    <col min="8459" max="8459" width="17.28515625" style="1" customWidth="1"/>
    <col min="8460" max="8460" width="16.28515625" style="1" customWidth="1"/>
    <col min="8461" max="8461" width="15.42578125" style="1" customWidth="1"/>
    <col min="8462" max="8462" width="19.7109375" style="1" customWidth="1"/>
    <col min="8463" max="8463" width="8.28515625" style="1" customWidth="1"/>
    <col min="8464" max="8464" width="8.5703125" style="1" customWidth="1"/>
    <col min="8465" max="8465" width="8" style="1" customWidth="1"/>
    <col min="8466" max="8466" width="8.42578125" style="1" customWidth="1"/>
    <col min="8467" max="8467" width="21.5703125"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6.28515625" style="1" customWidth="1"/>
    <col min="8474" max="8474" width="101.42578125" style="1" customWidth="1"/>
    <col min="8475" max="8475" width="50.425781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42578125" style="1" customWidth="1"/>
    <col min="8710" max="8710" width="26" style="1" customWidth="1"/>
    <col min="8711" max="8711" width="20.85546875" style="1" customWidth="1"/>
    <col min="8712" max="8712" width="18" style="1" customWidth="1"/>
    <col min="8713" max="8713" width="23" style="1" customWidth="1"/>
    <col min="8714" max="8714" width="20.85546875" style="1" customWidth="1"/>
    <col min="8715" max="8715" width="17.28515625" style="1" customWidth="1"/>
    <col min="8716" max="8716" width="16.28515625" style="1" customWidth="1"/>
    <col min="8717" max="8717" width="15.42578125" style="1" customWidth="1"/>
    <col min="8718" max="8718" width="19.7109375" style="1" customWidth="1"/>
    <col min="8719" max="8719" width="8.28515625" style="1" customWidth="1"/>
    <col min="8720" max="8720" width="8.5703125" style="1" customWidth="1"/>
    <col min="8721" max="8721" width="8" style="1" customWidth="1"/>
    <col min="8722" max="8722" width="8.42578125" style="1" customWidth="1"/>
    <col min="8723" max="8723" width="21.5703125"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6.28515625" style="1" customWidth="1"/>
    <col min="8730" max="8730" width="101.42578125" style="1" customWidth="1"/>
    <col min="8731" max="8731" width="50.425781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42578125" style="1" customWidth="1"/>
    <col min="8966" max="8966" width="26" style="1" customWidth="1"/>
    <col min="8967" max="8967" width="20.85546875" style="1" customWidth="1"/>
    <col min="8968" max="8968" width="18" style="1" customWidth="1"/>
    <col min="8969" max="8969" width="23" style="1" customWidth="1"/>
    <col min="8970" max="8970" width="20.85546875" style="1" customWidth="1"/>
    <col min="8971" max="8971" width="17.28515625" style="1" customWidth="1"/>
    <col min="8972" max="8972" width="16.28515625" style="1" customWidth="1"/>
    <col min="8973" max="8973" width="15.42578125" style="1" customWidth="1"/>
    <col min="8974" max="8974" width="19.7109375" style="1" customWidth="1"/>
    <col min="8975" max="8975" width="8.28515625" style="1" customWidth="1"/>
    <col min="8976" max="8976" width="8.5703125" style="1" customWidth="1"/>
    <col min="8977" max="8977" width="8" style="1" customWidth="1"/>
    <col min="8978" max="8978" width="8.42578125" style="1" customWidth="1"/>
    <col min="8979" max="8979" width="21.5703125"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6.28515625" style="1" customWidth="1"/>
    <col min="8986" max="8986" width="101.42578125" style="1" customWidth="1"/>
    <col min="8987" max="8987" width="50.425781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42578125" style="1" customWidth="1"/>
    <col min="9222" max="9222" width="26" style="1" customWidth="1"/>
    <col min="9223" max="9223" width="20.85546875" style="1" customWidth="1"/>
    <col min="9224" max="9224" width="18" style="1" customWidth="1"/>
    <col min="9225" max="9225" width="23" style="1" customWidth="1"/>
    <col min="9226" max="9226" width="20.85546875" style="1" customWidth="1"/>
    <col min="9227" max="9227" width="17.28515625" style="1" customWidth="1"/>
    <col min="9228" max="9228" width="16.28515625" style="1" customWidth="1"/>
    <col min="9229" max="9229" width="15.42578125" style="1" customWidth="1"/>
    <col min="9230" max="9230" width="19.7109375" style="1" customWidth="1"/>
    <col min="9231" max="9231" width="8.28515625" style="1" customWidth="1"/>
    <col min="9232" max="9232" width="8.5703125" style="1" customWidth="1"/>
    <col min="9233" max="9233" width="8" style="1" customWidth="1"/>
    <col min="9234" max="9234" width="8.42578125" style="1" customWidth="1"/>
    <col min="9235" max="9235" width="21.5703125"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6.28515625" style="1" customWidth="1"/>
    <col min="9242" max="9242" width="101.42578125" style="1" customWidth="1"/>
    <col min="9243" max="9243" width="50.425781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42578125" style="1" customWidth="1"/>
    <col min="9478" max="9478" width="26" style="1" customWidth="1"/>
    <col min="9479" max="9479" width="20.85546875" style="1" customWidth="1"/>
    <col min="9480" max="9480" width="18" style="1" customWidth="1"/>
    <col min="9481" max="9481" width="23" style="1" customWidth="1"/>
    <col min="9482" max="9482" width="20.85546875" style="1" customWidth="1"/>
    <col min="9483" max="9483" width="17.28515625" style="1" customWidth="1"/>
    <col min="9484" max="9484" width="16.28515625" style="1" customWidth="1"/>
    <col min="9485" max="9485" width="15.42578125" style="1" customWidth="1"/>
    <col min="9486" max="9486" width="19.7109375" style="1" customWidth="1"/>
    <col min="9487" max="9487" width="8.28515625" style="1" customWidth="1"/>
    <col min="9488" max="9488" width="8.5703125" style="1" customWidth="1"/>
    <col min="9489" max="9489" width="8" style="1" customWidth="1"/>
    <col min="9490" max="9490" width="8.42578125" style="1" customWidth="1"/>
    <col min="9491" max="9491" width="21.5703125"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6.28515625" style="1" customWidth="1"/>
    <col min="9498" max="9498" width="101.42578125" style="1" customWidth="1"/>
    <col min="9499" max="9499" width="50.425781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42578125" style="1" customWidth="1"/>
    <col min="9734" max="9734" width="26" style="1" customWidth="1"/>
    <col min="9735" max="9735" width="20.85546875" style="1" customWidth="1"/>
    <col min="9736" max="9736" width="18" style="1" customWidth="1"/>
    <col min="9737" max="9737" width="23" style="1" customWidth="1"/>
    <col min="9738" max="9738" width="20.85546875" style="1" customWidth="1"/>
    <col min="9739" max="9739" width="17.28515625" style="1" customWidth="1"/>
    <col min="9740" max="9740" width="16.28515625" style="1" customWidth="1"/>
    <col min="9741" max="9741" width="15.42578125" style="1" customWidth="1"/>
    <col min="9742" max="9742" width="19.7109375" style="1" customWidth="1"/>
    <col min="9743" max="9743" width="8.28515625" style="1" customWidth="1"/>
    <col min="9744" max="9744" width="8.5703125" style="1" customWidth="1"/>
    <col min="9745" max="9745" width="8" style="1" customWidth="1"/>
    <col min="9746" max="9746" width="8.42578125" style="1" customWidth="1"/>
    <col min="9747" max="9747" width="21.5703125"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6.28515625" style="1" customWidth="1"/>
    <col min="9754" max="9754" width="101.42578125" style="1" customWidth="1"/>
    <col min="9755" max="9755" width="50.425781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42578125" style="1" customWidth="1"/>
    <col min="9990" max="9990" width="26" style="1" customWidth="1"/>
    <col min="9991" max="9991" width="20.85546875" style="1" customWidth="1"/>
    <col min="9992" max="9992" width="18" style="1" customWidth="1"/>
    <col min="9993" max="9993" width="23" style="1" customWidth="1"/>
    <col min="9994" max="9994" width="20.85546875" style="1" customWidth="1"/>
    <col min="9995" max="9995" width="17.28515625" style="1" customWidth="1"/>
    <col min="9996" max="9996" width="16.28515625" style="1" customWidth="1"/>
    <col min="9997" max="9997" width="15.42578125" style="1" customWidth="1"/>
    <col min="9998" max="9998" width="19.7109375" style="1" customWidth="1"/>
    <col min="9999" max="9999" width="8.28515625" style="1" customWidth="1"/>
    <col min="10000" max="10000" width="8.5703125" style="1" customWidth="1"/>
    <col min="10001" max="10001" width="8" style="1" customWidth="1"/>
    <col min="10002" max="10002" width="8.42578125" style="1" customWidth="1"/>
    <col min="10003" max="10003" width="21.5703125"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6.28515625" style="1" customWidth="1"/>
    <col min="10010" max="10010" width="101.42578125" style="1" customWidth="1"/>
    <col min="10011" max="10011" width="50.425781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42578125" style="1" customWidth="1"/>
    <col min="10246" max="10246" width="26" style="1" customWidth="1"/>
    <col min="10247" max="10247" width="20.85546875" style="1" customWidth="1"/>
    <col min="10248" max="10248" width="18" style="1" customWidth="1"/>
    <col min="10249" max="10249" width="23" style="1" customWidth="1"/>
    <col min="10250" max="10250" width="20.85546875" style="1" customWidth="1"/>
    <col min="10251" max="10251" width="17.28515625" style="1" customWidth="1"/>
    <col min="10252" max="10252" width="16.28515625" style="1" customWidth="1"/>
    <col min="10253" max="10253" width="15.42578125" style="1" customWidth="1"/>
    <col min="10254" max="10254" width="19.7109375" style="1" customWidth="1"/>
    <col min="10255" max="10255" width="8.28515625" style="1" customWidth="1"/>
    <col min="10256" max="10256" width="8.5703125" style="1" customWidth="1"/>
    <col min="10257" max="10257" width="8" style="1" customWidth="1"/>
    <col min="10258" max="10258" width="8.42578125" style="1" customWidth="1"/>
    <col min="10259" max="10259" width="21.5703125"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6.28515625" style="1" customWidth="1"/>
    <col min="10266" max="10266" width="101.42578125" style="1" customWidth="1"/>
    <col min="10267" max="10267" width="50.425781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42578125" style="1" customWidth="1"/>
    <col min="10502" max="10502" width="26" style="1" customWidth="1"/>
    <col min="10503" max="10503" width="20.85546875" style="1" customWidth="1"/>
    <col min="10504" max="10504" width="18" style="1" customWidth="1"/>
    <col min="10505" max="10505" width="23" style="1" customWidth="1"/>
    <col min="10506" max="10506" width="20.85546875" style="1" customWidth="1"/>
    <col min="10507" max="10507" width="17.28515625" style="1" customWidth="1"/>
    <col min="10508" max="10508" width="16.28515625" style="1" customWidth="1"/>
    <col min="10509" max="10509" width="15.42578125" style="1" customWidth="1"/>
    <col min="10510" max="10510" width="19.7109375" style="1" customWidth="1"/>
    <col min="10511" max="10511" width="8.28515625" style="1" customWidth="1"/>
    <col min="10512" max="10512" width="8.5703125" style="1" customWidth="1"/>
    <col min="10513" max="10513" width="8" style="1" customWidth="1"/>
    <col min="10514" max="10514" width="8.42578125" style="1" customWidth="1"/>
    <col min="10515" max="10515" width="21.5703125"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6.28515625" style="1" customWidth="1"/>
    <col min="10522" max="10522" width="101.42578125" style="1" customWidth="1"/>
    <col min="10523" max="10523" width="50.425781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42578125" style="1" customWidth="1"/>
    <col min="10758" max="10758" width="26" style="1" customWidth="1"/>
    <col min="10759" max="10759" width="20.85546875" style="1" customWidth="1"/>
    <col min="10760" max="10760" width="18" style="1" customWidth="1"/>
    <col min="10761" max="10761" width="23" style="1" customWidth="1"/>
    <col min="10762" max="10762" width="20.85546875" style="1" customWidth="1"/>
    <col min="10763" max="10763" width="17.28515625" style="1" customWidth="1"/>
    <col min="10764" max="10764" width="16.28515625" style="1" customWidth="1"/>
    <col min="10765" max="10765" width="15.42578125" style="1" customWidth="1"/>
    <col min="10766" max="10766" width="19.7109375" style="1" customWidth="1"/>
    <col min="10767" max="10767" width="8.28515625" style="1" customWidth="1"/>
    <col min="10768" max="10768" width="8.5703125" style="1" customWidth="1"/>
    <col min="10769" max="10769" width="8" style="1" customWidth="1"/>
    <col min="10770" max="10770" width="8.42578125" style="1" customWidth="1"/>
    <col min="10771" max="10771" width="21.5703125"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6.28515625" style="1" customWidth="1"/>
    <col min="10778" max="10778" width="101.42578125" style="1" customWidth="1"/>
    <col min="10779" max="10779" width="50.425781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42578125" style="1" customWidth="1"/>
    <col min="11014" max="11014" width="26" style="1" customWidth="1"/>
    <col min="11015" max="11015" width="20.85546875" style="1" customWidth="1"/>
    <col min="11016" max="11016" width="18" style="1" customWidth="1"/>
    <col min="11017" max="11017" width="23" style="1" customWidth="1"/>
    <col min="11018" max="11018" width="20.85546875" style="1" customWidth="1"/>
    <col min="11019" max="11019" width="17.28515625" style="1" customWidth="1"/>
    <col min="11020" max="11020" width="16.28515625" style="1" customWidth="1"/>
    <col min="11021" max="11021" width="15.42578125" style="1" customWidth="1"/>
    <col min="11022" max="11022" width="19.7109375" style="1" customWidth="1"/>
    <col min="11023" max="11023" width="8.28515625" style="1" customWidth="1"/>
    <col min="11024" max="11024" width="8.5703125" style="1" customWidth="1"/>
    <col min="11025" max="11025" width="8" style="1" customWidth="1"/>
    <col min="11026" max="11026" width="8.42578125" style="1" customWidth="1"/>
    <col min="11027" max="11027" width="21.5703125"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6.28515625" style="1" customWidth="1"/>
    <col min="11034" max="11034" width="101.42578125" style="1" customWidth="1"/>
    <col min="11035" max="11035" width="50.425781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42578125" style="1" customWidth="1"/>
    <col min="11270" max="11270" width="26" style="1" customWidth="1"/>
    <col min="11271" max="11271" width="20.85546875" style="1" customWidth="1"/>
    <col min="11272" max="11272" width="18" style="1" customWidth="1"/>
    <col min="11273" max="11273" width="23" style="1" customWidth="1"/>
    <col min="11274" max="11274" width="20.85546875" style="1" customWidth="1"/>
    <col min="11275" max="11275" width="17.28515625" style="1" customWidth="1"/>
    <col min="11276" max="11276" width="16.28515625" style="1" customWidth="1"/>
    <col min="11277" max="11277" width="15.42578125" style="1" customWidth="1"/>
    <col min="11278" max="11278" width="19.7109375" style="1" customWidth="1"/>
    <col min="11279" max="11279" width="8.28515625" style="1" customWidth="1"/>
    <col min="11280" max="11280" width="8.5703125" style="1" customWidth="1"/>
    <col min="11281" max="11281" width="8" style="1" customWidth="1"/>
    <col min="11282" max="11282" width="8.42578125" style="1" customWidth="1"/>
    <col min="11283" max="11283" width="21.5703125"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6.28515625" style="1" customWidth="1"/>
    <col min="11290" max="11290" width="101.42578125" style="1" customWidth="1"/>
    <col min="11291" max="11291" width="50.425781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42578125" style="1" customWidth="1"/>
    <col min="11526" max="11526" width="26" style="1" customWidth="1"/>
    <col min="11527" max="11527" width="20.85546875" style="1" customWidth="1"/>
    <col min="11528" max="11528" width="18" style="1" customWidth="1"/>
    <col min="11529" max="11529" width="23" style="1" customWidth="1"/>
    <col min="11530" max="11530" width="20.85546875" style="1" customWidth="1"/>
    <col min="11531" max="11531" width="17.28515625" style="1" customWidth="1"/>
    <col min="11532" max="11532" width="16.28515625" style="1" customWidth="1"/>
    <col min="11533" max="11533" width="15.42578125" style="1" customWidth="1"/>
    <col min="11534" max="11534" width="19.7109375" style="1" customWidth="1"/>
    <col min="11535" max="11535" width="8.28515625" style="1" customWidth="1"/>
    <col min="11536" max="11536" width="8.5703125" style="1" customWidth="1"/>
    <col min="11537" max="11537" width="8" style="1" customWidth="1"/>
    <col min="11538" max="11538" width="8.42578125" style="1" customWidth="1"/>
    <col min="11539" max="11539" width="21.5703125"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6.28515625" style="1" customWidth="1"/>
    <col min="11546" max="11546" width="101.42578125" style="1" customWidth="1"/>
    <col min="11547" max="11547" width="50.425781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42578125" style="1" customWidth="1"/>
    <col min="11782" max="11782" width="26" style="1" customWidth="1"/>
    <col min="11783" max="11783" width="20.85546875" style="1" customWidth="1"/>
    <col min="11784" max="11784" width="18" style="1" customWidth="1"/>
    <col min="11785" max="11785" width="23" style="1" customWidth="1"/>
    <col min="11786" max="11786" width="20.85546875" style="1" customWidth="1"/>
    <col min="11787" max="11787" width="17.28515625" style="1" customWidth="1"/>
    <col min="11788" max="11788" width="16.28515625" style="1" customWidth="1"/>
    <col min="11789" max="11789" width="15.42578125" style="1" customWidth="1"/>
    <col min="11790" max="11790" width="19.7109375" style="1" customWidth="1"/>
    <col min="11791" max="11791" width="8.28515625" style="1" customWidth="1"/>
    <col min="11792" max="11792" width="8.5703125" style="1" customWidth="1"/>
    <col min="11793" max="11793" width="8" style="1" customWidth="1"/>
    <col min="11794" max="11794" width="8.42578125" style="1" customWidth="1"/>
    <col min="11795" max="11795" width="21.5703125"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6.28515625" style="1" customWidth="1"/>
    <col min="11802" max="11802" width="101.42578125" style="1" customWidth="1"/>
    <col min="11803" max="11803" width="50.425781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42578125" style="1" customWidth="1"/>
    <col min="12038" max="12038" width="26" style="1" customWidth="1"/>
    <col min="12039" max="12039" width="20.85546875" style="1" customWidth="1"/>
    <col min="12040" max="12040" width="18" style="1" customWidth="1"/>
    <col min="12041" max="12041" width="23" style="1" customWidth="1"/>
    <col min="12042" max="12042" width="20.85546875" style="1" customWidth="1"/>
    <col min="12043" max="12043" width="17.28515625" style="1" customWidth="1"/>
    <col min="12044" max="12044" width="16.28515625" style="1" customWidth="1"/>
    <col min="12045" max="12045" width="15.42578125" style="1" customWidth="1"/>
    <col min="12046" max="12046" width="19.7109375" style="1" customWidth="1"/>
    <col min="12047" max="12047" width="8.28515625" style="1" customWidth="1"/>
    <col min="12048" max="12048" width="8.5703125" style="1" customWidth="1"/>
    <col min="12049" max="12049" width="8" style="1" customWidth="1"/>
    <col min="12050" max="12050" width="8.42578125" style="1" customWidth="1"/>
    <col min="12051" max="12051" width="21.5703125"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6.28515625" style="1" customWidth="1"/>
    <col min="12058" max="12058" width="101.42578125" style="1" customWidth="1"/>
    <col min="12059" max="12059" width="50.425781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42578125" style="1" customWidth="1"/>
    <col min="12294" max="12294" width="26" style="1" customWidth="1"/>
    <col min="12295" max="12295" width="20.85546875" style="1" customWidth="1"/>
    <col min="12296" max="12296" width="18" style="1" customWidth="1"/>
    <col min="12297" max="12297" width="23" style="1" customWidth="1"/>
    <col min="12298" max="12298" width="20.85546875" style="1" customWidth="1"/>
    <col min="12299" max="12299" width="17.28515625" style="1" customWidth="1"/>
    <col min="12300" max="12300" width="16.28515625" style="1" customWidth="1"/>
    <col min="12301" max="12301" width="15.42578125" style="1" customWidth="1"/>
    <col min="12302" max="12302" width="19.7109375" style="1" customWidth="1"/>
    <col min="12303" max="12303" width="8.28515625" style="1" customWidth="1"/>
    <col min="12304" max="12304" width="8.5703125" style="1" customWidth="1"/>
    <col min="12305" max="12305" width="8" style="1" customWidth="1"/>
    <col min="12306" max="12306" width="8.42578125" style="1" customWidth="1"/>
    <col min="12307" max="12307" width="21.5703125"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6.28515625" style="1" customWidth="1"/>
    <col min="12314" max="12314" width="101.42578125" style="1" customWidth="1"/>
    <col min="12315" max="12315" width="50.425781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42578125" style="1" customWidth="1"/>
    <col min="12550" max="12550" width="26" style="1" customWidth="1"/>
    <col min="12551" max="12551" width="20.85546875" style="1" customWidth="1"/>
    <col min="12552" max="12552" width="18" style="1" customWidth="1"/>
    <col min="12553" max="12553" width="23" style="1" customWidth="1"/>
    <col min="12554" max="12554" width="20.85546875" style="1" customWidth="1"/>
    <col min="12555" max="12555" width="17.28515625" style="1" customWidth="1"/>
    <col min="12556" max="12556" width="16.28515625" style="1" customWidth="1"/>
    <col min="12557" max="12557" width="15.42578125" style="1" customWidth="1"/>
    <col min="12558" max="12558" width="19.7109375" style="1" customWidth="1"/>
    <col min="12559" max="12559" width="8.28515625" style="1" customWidth="1"/>
    <col min="12560" max="12560" width="8.5703125" style="1" customWidth="1"/>
    <col min="12561" max="12561" width="8" style="1" customWidth="1"/>
    <col min="12562" max="12562" width="8.42578125" style="1" customWidth="1"/>
    <col min="12563" max="12563" width="21.5703125"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6.28515625" style="1" customWidth="1"/>
    <col min="12570" max="12570" width="101.42578125" style="1" customWidth="1"/>
    <col min="12571" max="12571" width="50.425781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42578125" style="1" customWidth="1"/>
    <col min="12806" max="12806" width="26" style="1" customWidth="1"/>
    <col min="12807" max="12807" width="20.85546875" style="1" customWidth="1"/>
    <col min="12808" max="12808" width="18" style="1" customWidth="1"/>
    <col min="12809" max="12809" width="23" style="1" customWidth="1"/>
    <col min="12810" max="12810" width="20.85546875" style="1" customWidth="1"/>
    <col min="12811" max="12811" width="17.28515625" style="1" customWidth="1"/>
    <col min="12812" max="12812" width="16.28515625" style="1" customWidth="1"/>
    <col min="12813" max="12813" width="15.42578125" style="1" customWidth="1"/>
    <col min="12814" max="12814" width="19.7109375" style="1" customWidth="1"/>
    <col min="12815" max="12815" width="8.28515625" style="1" customWidth="1"/>
    <col min="12816" max="12816" width="8.5703125" style="1" customWidth="1"/>
    <col min="12817" max="12817" width="8" style="1" customWidth="1"/>
    <col min="12818" max="12818" width="8.42578125" style="1" customWidth="1"/>
    <col min="12819" max="12819" width="21.5703125"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6.28515625" style="1" customWidth="1"/>
    <col min="12826" max="12826" width="101.42578125" style="1" customWidth="1"/>
    <col min="12827" max="12827" width="50.425781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42578125" style="1" customWidth="1"/>
    <col min="13062" max="13062" width="26" style="1" customWidth="1"/>
    <col min="13063" max="13063" width="20.85546875" style="1" customWidth="1"/>
    <col min="13064" max="13064" width="18" style="1" customWidth="1"/>
    <col min="13065" max="13065" width="23" style="1" customWidth="1"/>
    <col min="13066" max="13066" width="20.85546875" style="1" customWidth="1"/>
    <col min="13067" max="13067" width="17.28515625" style="1" customWidth="1"/>
    <col min="13068" max="13068" width="16.28515625" style="1" customWidth="1"/>
    <col min="13069" max="13069" width="15.42578125" style="1" customWidth="1"/>
    <col min="13070" max="13070" width="19.7109375" style="1" customWidth="1"/>
    <col min="13071" max="13071" width="8.28515625" style="1" customWidth="1"/>
    <col min="13072" max="13072" width="8.5703125" style="1" customWidth="1"/>
    <col min="13073" max="13073" width="8" style="1" customWidth="1"/>
    <col min="13074" max="13074" width="8.42578125" style="1" customWidth="1"/>
    <col min="13075" max="13075" width="21.5703125"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6.28515625" style="1" customWidth="1"/>
    <col min="13082" max="13082" width="101.42578125" style="1" customWidth="1"/>
    <col min="13083" max="13083" width="50.425781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42578125" style="1" customWidth="1"/>
    <col min="13318" max="13318" width="26" style="1" customWidth="1"/>
    <col min="13319" max="13319" width="20.85546875" style="1" customWidth="1"/>
    <col min="13320" max="13320" width="18" style="1" customWidth="1"/>
    <col min="13321" max="13321" width="23" style="1" customWidth="1"/>
    <col min="13322" max="13322" width="20.85546875" style="1" customWidth="1"/>
    <col min="13323" max="13323" width="17.28515625" style="1" customWidth="1"/>
    <col min="13324" max="13324" width="16.28515625" style="1" customWidth="1"/>
    <col min="13325" max="13325" width="15.42578125" style="1" customWidth="1"/>
    <col min="13326" max="13326" width="19.7109375" style="1" customWidth="1"/>
    <col min="13327" max="13327" width="8.28515625" style="1" customWidth="1"/>
    <col min="13328" max="13328" width="8.5703125" style="1" customWidth="1"/>
    <col min="13329" max="13329" width="8" style="1" customWidth="1"/>
    <col min="13330" max="13330" width="8.42578125" style="1" customWidth="1"/>
    <col min="13331" max="13331" width="21.5703125"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6.28515625" style="1" customWidth="1"/>
    <col min="13338" max="13338" width="101.42578125" style="1" customWidth="1"/>
    <col min="13339" max="13339" width="50.425781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42578125" style="1" customWidth="1"/>
    <col min="13574" max="13574" width="26" style="1" customWidth="1"/>
    <col min="13575" max="13575" width="20.85546875" style="1" customWidth="1"/>
    <col min="13576" max="13576" width="18" style="1" customWidth="1"/>
    <col min="13577" max="13577" width="23" style="1" customWidth="1"/>
    <col min="13578" max="13578" width="20.85546875" style="1" customWidth="1"/>
    <col min="13579" max="13579" width="17.28515625" style="1" customWidth="1"/>
    <col min="13580" max="13580" width="16.28515625" style="1" customWidth="1"/>
    <col min="13581" max="13581" width="15.42578125" style="1" customWidth="1"/>
    <col min="13582" max="13582" width="19.7109375" style="1" customWidth="1"/>
    <col min="13583" max="13583" width="8.28515625" style="1" customWidth="1"/>
    <col min="13584" max="13584" width="8.5703125" style="1" customWidth="1"/>
    <col min="13585" max="13585" width="8" style="1" customWidth="1"/>
    <col min="13586" max="13586" width="8.42578125" style="1" customWidth="1"/>
    <col min="13587" max="13587" width="21.5703125"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6.28515625" style="1" customWidth="1"/>
    <col min="13594" max="13594" width="101.42578125" style="1" customWidth="1"/>
    <col min="13595" max="13595" width="50.425781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42578125" style="1" customWidth="1"/>
    <col min="13830" max="13830" width="26" style="1" customWidth="1"/>
    <col min="13831" max="13831" width="20.85546875" style="1" customWidth="1"/>
    <col min="13832" max="13832" width="18" style="1" customWidth="1"/>
    <col min="13833" max="13833" width="23" style="1" customWidth="1"/>
    <col min="13834" max="13834" width="20.85546875" style="1" customWidth="1"/>
    <col min="13835" max="13835" width="17.28515625" style="1" customWidth="1"/>
    <col min="13836" max="13836" width="16.28515625" style="1" customWidth="1"/>
    <col min="13837" max="13837" width="15.42578125" style="1" customWidth="1"/>
    <col min="13838" max="13838" width="19.7109375" style="1" customWidth="1"/>
    <col min="13839" max="13839" width="8.28515625" style="1" customWidth="1"/>
    <col min="13840" max="13840" width="8.5703125" style="1" customWidth="1"/>
    <col min="13841" max="13841" width="8" style="1" customWidth="1"/>
    <col min="13842" max="13842" width="8.42578125" style="1" customWidth="1"/>
    <col min="13843" max="13843" width="21.5703125"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6.28515625" style="1" customWidth="1"/>
    <col min="13850" max="13850" width="101.42578125" style="1" customWidth="1"/>
    <col min="13851" max="13851" width="50.425781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42578125" style="1" customWidth="1"/>
    <col min="14086" max="14086" width="26" style="1" customWidth="1"/>
    <col min="14087" max="14087" width="20.85546875" style="1" customWidth="1"/>
    <col min="14088" max="14088" width="18" style="1" customWidth="1"/>
    <col min="14089" max="14089" width="23" style="1" customWidth="1"/>
    <col min="14090" max="14090" width="20.85546875" style="1" customWidth="1"/>
    <col min="14091" max="14091" width="17.28515625" style="1" customWidth="1"/>
    <col min="14092" max="14092" width="16.28515625" style="1" customWidth="1"/>
    <col min="14093" max="14093" width="15.42578125" style="1" customWidth="1"/>
    <col min="14094" max="14094" width="19.7109375" style="1" customWidth="1"/>
    <col min="14095" max="14095" width="8.28515625" style="1" customWidth="1"/>
    <col min="14096" max="14096" width="8.5703125" style="1" customWidth="1"/>
    <col min="14097" max="14097" width="8" style="1" customWidth="1"/>
    <col min="14098" max="14098" width="8.42578125" style="1" customWidth="1"/>
    <col min="14099" max="14099" width="21.5703125"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6.28515625" style="1" customWidth="1"/>
    <col min="14106" max="14106" width="101.42578125" style="1" customWidth="1"/>
    <col min="14107" max="14107" width="50.425781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42578125" style="1" customWidth="1"/>
    <col min="14342" max="14342" width="26" style="1" customWidth="1"/>
    <col min="14343" max="14343" width="20.85546875" style="1" customWidth="1"/>
    <col min="14344" max="14344" width="18" style="1" customWidth="1"/>
    <col min="14345" max="14345" width="23" style="1" customWidth="1"/>
    <col min="14346" max="14346" width="20.85546875" style="1" customWidth="1"/>
    <col min="14347" max="14347" width="17.28515625" style="1" customWidth="1"/>
    <col min="14348" max="14348" width="16.28515625" style="1" customWidth="1"/>
    <col min="14349" max="14349" width="15.42578125" style="1" customWidth="1"/>
    <col min="14350" max="14350" width="19.7109375" style="1" customWidth="1"/>
    <col min="14351" max="14351" width="8.28515625" style="1" customWidth="1"/>
    <col min="14352" max="14352" width="8.5703125" style="1" customWidth="1"/>
    <col min="14353" max="14353" width="8" style="1" customWidth="1"/>
    <col min="14354" max="14354" width="8.42578125" style="1" customWidth="1"/>
    <col min="14355" max="14355" width="21.5703125"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6.28515625" style="1" customWidth="1"/>
    <col min="14362" max="14362" width="101.42578125" style="1" customWidth="1"/>
    <col min="14363" max="14363" width="50.425781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42578125" style="1" customWidth="1"/>
    <col min="14598" max="14598" width="26" style="1" customWidth="1"/>
    <col min="14599" max="14599" width="20.85546875" style="1" customWidth="1"/>
    <col min="14600" max="14600" width="18" style="1" customWidth="1"/>
    <col min="14601" max="14601" width="23" style="1" customWidth="1"/>
    <col min="14602" max="14602" width="20.85546875" style="1" customWidth="1"/>
    <col min="14603" max="14603" width="17.28515625" style="1" customWidth="1"/>
    <col min="14604" max="14604" width="16.28515625" style="1" customWidth="1"/>
    <col min="14605" max="14605" width="15.42578125" style="1" customWidth="1"/>
    <col min="14606" max="14606" width="19.7109375" style="1" customWidth="1"/>
    <col min="14607" max="14607" width="8.28515625" style="1" customWidth="1"/>
    <col min="14608" max="14608" width="8.5703125" style="1" customWidth="1"/>
    <col min="14609" max="14609" width="8" style="1" customWidth="1"/>
    <col min="14610" max="14610" width="8.42578125" style="1" customWidth="1"/>
    <col min="14611" max="14611" width="21.5703125"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6.28515625" style="1" customWidth="1"/>
    <col min="14618" max="14618" width="101.42578125" style="1" customWidth="1"/>
    <col min="14619" max="14619" width="50.425781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42578125" style="1" customWidth="1"/>
    <col min="14854" max="14854" width="26" style="1" customWidth="1"/>
    <col min="14855" max="14855" width="20.85546875" style="1" customWidth="1"/>
    <col min="14856" max="14856" width="18" style="1" customWidth="1"/>
    <col min="14857" max="14857" width="23" style="1" customWidth="1"/>
    <col min="14858" max="14858" width="20.85546875" style="1" customWidth="1"/>
    <col min="14859" max="14859" width="17.28515625" style="1" customWidth="1"/>
    <col min="14860" max="14860" width="16.28515625" style="1" customWidth="1"/>
    <col min="14861" max="14861" width="15.42578125" style="1" customWidth="1"/>
    <col min="14862" max="14862" width="19.7109375" style="1" customWidth="1"/>
    <col min="14863" max="14863" width="8.28515625" style="1" customWidth="1"/>
    <col min="14864" max="14864" width="8.5703125" style="1" customWidth="1"/>
    <col min="14865" max="14865" width="8" style="1" customWidth="1"/>
    <col min="14866" max="14866" width="8.42578125" style="1" customWidth="1"/>
    <col min="14867" max="14867" width="21.5703125"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6.28515625" style="1" customWidth="1"/>
    <col min="14874" max="14874" width="101.42578125" style="1" customWidth="1"/>
    <col min="14875" max="14875" width="50.425781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42578125" style="1" customWidth="1"/>
    <col min="15110" max="15110" width="26" style="1" customWidth="1"/>
    <col min="15111" max="15111" width="20.85546875" style="1" customWidth="1"/>
    <col min="15112" max="15112" width="18" style="1" customWidth="1"/>
    <col min="15113" max="15113" width="23" style="1" customWidth="1"/>
    <col min="15114" max="15114" width="20.85546875" style="1" customWidth="1"/>
    <col min="15115" max="15115" width="17.28515625" style="1" customWidth="1"/>
    <col min="15116" max="15116" width="16.28515625" style="1" customWidth="1"/>
    <col min="15117" max="15117" width="15.42578125" style="1" customWidth="1"/>
    <col min="15118" max="15118" width="19.7109375" style="1" customWidth="1"/>
    <col min="15119" max="15119" width="8.28515625" style="1" customWidth="1"/>
    <col min="15120" max="15120" width="8.5703125" style="1" customWidth="1"/>
    <col min="15121" max="15121" width="8" style="1" customWidth="1"/>
    <col min="15122" max="15122" width="8.42578125" style="1" customWidth="1"/>
    <col min="15123" max="15123" width="21.5703125"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6.28515625" style="1" customWidth="1"/>
    <col min="15130" max="15130" width="101.42578125" style="1" customWidth="1"/>
    <col min="15131" max="15131" width="50.425781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42578125" style="1" customWidth="1"/>
    <col min="15366" max="15366" width="26" style="1" customWidth="1"/>
    <col min="15367" max="15367" width="20.85546875" style="1" customWidth="1"/>
    <col min="15368" max="15368" width="18" style="1" customWidth="1"/>
    <col min="15369" max="15369" width="23" style="1" customWidth="1"/>
    <col min="15370" max="15370" width="20.85546875" style="1" customWidth="1"/>
    <col min="15371" max="15371" width="17.28515625" style="1" customWidth="1"/>
    <col min="15372" max="15372" width="16.28515625" style="1" customWidth="1"/>
    <col min="15373" max="15373" width="15.42578125" style="1" customWidth="1"/>
    <col min="15374" max="15374" width="19.7109375" style="1" customWidth="1"/>
    <col min="15375" max="15375" width="8.28515625" style="1" customWidth="1"/>
    <col min="15376" max="15376" width="8.5703125" style="1" customWidth="1"/>
    <col min="15377" max="15377" width="8" style="1" customWidth="1"/>
    <col min="15378" max="15378" width="8.42578125" style="1" customWidth="1"/>
    <col min="15379" max="15379" width="21.5703125"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6.28515625" style="1" customWidth="1"/>
    <col min="15386" max="15386" width="101.42578125" style="1" customWidth="1"/>
    <col min="15387" max="15387" width="50.425781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42578125" style="1" customWidth="1"/>
    <col min="15622" max="15622" width="26" style="1" customWidth="1"/>
    <col min="15623" max="15623" width="20.85546875" style="1" customWidth="1"/>
    <col min="15624" max="15624" width="18" style="1" customWidth="1"/>
    <col min="15625" max="15625" width="23" style="1" customWidth="1"/>
    <col min="15626" max="15626" width="20.85546875" style="1" customWidth="1"/>
    <col min="15627" max="15627" width="17.28515625" style="1" customWidth="1"/>
    <col min="15628" max="15628" width="16.28515625" style="1" customWidth="1"/>
    <col min="15629" max="15629" width="15.42578125" style="1" customWidth="1"/>
    <col min="15630" max="15630" width="19.7109375" style="1" customWidth="1"/>
    <col min="15631" max="15631" width="8.28515625" style="1" customWidth="1"/>
    <col min="15632" max="15632" width="8.5703125" style="1" customWidth="1"/>
    <col min="15633" max="15633" width="8" style="1" customWidth="1"/>
    <col min="15634" max="15634" width="8.42578125" style="1" customWidth="1"/>
    <col min="15635" max="15635" width="21.5703125"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6.28515625" style="1" customWidth="1"/>
    <col min="15642" max="15642" width="101.42578125" style="1" customWidth="1"/>
    <col min="15643" max="15643" width="50.425781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42578125" style="1" customWidth="1"/>
    <col min="15878" max="15878" width="26" style="1" customWidth="1"/>
    <col min="15879" max="15879" width="20.85546875" style="1" customWidth="1"/>
    <col min="15880" max="15880" width="18" style="1" customWidth="1"/>
    <col min="15881" max="15881" width="23" style="1" customWidth="1"/>
    <col min="15882" max="15882" width="20.85546875" style="1" customWidth="1"/>
    <col min="15883" max="15883" width="17.28515625" style="1" customWidth="1"/>
    <col min="15884" max="15884" width="16.28515625" style="1" customWidth="1"/>
    <col min="15885" max="15885" width="15.42578125" style="1" customWidth="1"/>
    <col min="15886" max="15886" width="19.7109375" style="1" customWidth="1"/>
    <col min="15887" max="15887" width="8.28515625" style="1" customWidth="1"/>
    <col min="15888" max="15888" width="8.5703125" style="1" customWidth="1"/>
    <col min="15889" max="15889" width="8" style="1" customWidth="1"/>
    <col min="15890" max="15890" width="8.42578125" style="1" customWidth="1"/>
    <col min="15891" max="15891" width="21.5703125"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6.28515625" style="1" customWidth="1"/>
    <col min="15898" max="15898" width="101.42578125" style="1" customWidth="1"/>
    <col min="15899" max="15899" width="50.425781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42578125" style="1" customWidth="1"/>
    <col min="16134" max="16134" width="26" style="1" customWidth="1"/>
    <col min="16135" max="16135" width="20.85546875" style="1" customWidth="1"/>
    <col min="16136" max="16136" width="18" style="1" customWidth="1"/>
    <col min="16137" max="16137" width="23" style="1" customWidth="1"/>
    <col min="16138" max="16138" width="20.85546875" style="1" customWidth="1"/>
    <col min="16139" max="16139" width="17.28515625" style="1" customWidth="1"/>
    <col min="16140" max="16140" width="16.28515625" style="1" customWidth="1"/>
    <col min="16141" max="16141" width="15.42578125" style="1" customWidth="1"/>
    <col min="16142" max="16142" width="19.7109375" style="1" customWidth="1"/>
    <col min="16143" max="16143" width="8.28515625" style="1" customWidth="1"/>
    <col min="16144" max="16144" width="8.5703125" style="1" customWidth="1"/>
    <col min="16145" max="16145" width="8" style="1" customWidth="1"/>
    <col min="16146" max="16146" width="8.42578125" style="1" customWidth="1"/>
    <col min="16147" max="16147" width="21.5703125"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6.28515625" style="1" customWidth="1"/>
    <col min="16154" max="16154" width="101.42578125" style="1" customWidth="1"/>
    <col min="16155" max="16155" width="50.42578125" style="1" customWidth="1"/>
    <col min="16156" max="16156" width="41.28515625" style="1" customWidth="1"/>
    <col min="16157" max="16384" width="11.425781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650" t="s">
        <v>170</v>
      </c>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1"/>
    </row>
    <row r="8" spans="1:28" x14ac:dyDescent="0.25">
      <c r="A8" s="6" t="s">
        <v>9</v>
      </c>
      <c r="B8" s="652" t="s">
        <v>171</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3"/>
    </row>
    <row r="9" spans="1:28" x14ac:dyDescent="0.25">
      <c r="A9" s="6" t="s">
        <v>11</v>
      </c>
      <c r="B9" s="654" t="s">
        <v>171</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6"/>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9" t="s">
        <v>16</v>
      </c>
      <c r="D11" s="571">
        <v>43847</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x14ac:dyDescent="0.25">
      <c r="A12" s="570"/>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571" t="s">
        <v>1224</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601"/>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10" t="s">
        <v>23</v>
      </c>
      <c r="D16" s="610" t="s">
        <v>24</v>
      </c>
      <c r="E16" s="610" t="s">
        <v>25</v>
      </c>
      <c r="F16" s="610" t="s">
        <v>26</v>
      </c>
      <c r="G16" s="610" t="s">
        <v>27</v>
      </c>
      <c r="H16" s="660" t="s">
        <v>28</v>
      </c>
      <c r="I16" s="660" t="s">
        <v>29</v>
      </c>
      <c r="J16" s="610" t="s">
        <v>30</v>
      </c>
      <c r="K16" s="610" t="s">
        <v>31</v>
      </c>
      <c r="L16" s="610" t="s">
        <v>32</v>
      </c>
      <c r="M16" s="610" t="s">
        <v>33</v>
      </c>
      <c r="N16" s="610" t="s">
        <v>34</v>
      </c>
      <c r="O16" s="683" t="s">
        <v>35</v>
      </c>
      <c r="P16" s="683"/>
      <c r="Q16" s="683"/>
      <c r="R16" s="683"/>
      <c r="S16" s="684"/>
      <c r="T16" s="678"/>
      <c r="U16" s="680" t="s">
        <v>36</v>
      </c>
      <c r="V16" s="610"/>
      <c r="W16" s="610"/>
      <c r="X16" s="610"/>
      <c r="Y16" s="611"/>
      <c r="Z16" s="610" t="s">
        <v>37</v>
      </c>
      <c r="AA16" s="610" t="s">
        <v>38</v>
      </c>
      <c r="AB16" s="681" t="s">
        <v>39</v>
      </c>
    </row>
    <row r="17" spans="1:28" ht="26.25" thickBot="1" x14ac:dyDescent="0.3">
      <c r="A17" s="657"/>
      <c r="B17" s="657"/>
      <c r="C17" s="658"/>
      <c r="D17" s="658"/>
      <c r="E17" s="659"/>
      <c r="F17" s="659"/>
      <c r="G17" s="659"/>
      <c r="H17" s="661"/>
      <c r="I17" s="661"/>
      <c r="J17" s="659"/>
      <c r="K17" s="659"/>
      <c r="L17" s="659"/>
      <c r="M17" s="659"/>
      <c r="N17" s="659"/>
      <c r="O17" s="48" t="s">
        <v>40</v>
      </c>
      <c r="P17" s="48" t="s">
        <v>41</v>
      </c>
      <c r="Q17" s="48" t="s">
        <v>42</v>
      </c>
      <c r="R17" s="48" t="s">
        <v>43</v>
      </c>
      <c r="S17" s="49" t="s">
        <v>44</v>
      </c>
      <c r="T17" s="679"/>
      <c r="U17" s="50" t="s">
        <v>40</v>
      </c>
      <c r="V17" s="48" t="s">
        <v>41</v>
      </c>
      <c r="W17" s="48" t="s">
        <v>42</v>
      </c>
      <c r="X17" s="48" t="s">
        <v>43</v>
      </c>
      <c r="Y17" s="49" t="s">
        <v>45</v>
      </c>
      <c r="Z17" s="659"/>
      <c r="AA17" s="659"/>
      <c r="AB17" s="682"/>
    </row>
    <row r="18" spans="1:28" ht="140.25" x14ac:dyDescent="0.25">
      <c r="A18" s="619" t="s">
        <v>172</v>
      </c>
      <c r="B18" s="619" t="s">
        <v>173</v>
      </c>
      <c r="C18" s="647" t="s">
        <v>174</v>
      </c>
      <c r="D18" s="647" t="s">
        <v>175</v>
      </c>
      <c r="E18" s="51">
        <v>1</v>
      </c>
      <c r="F18" s="51" t="s">
        <v>176</v>
      </c>
      <c r="G18" s="662" t="s">
        <v>177</v>
      </c>
      <c r="H18" s="51" t="s">
        <v>178</v>
      </c>
      <c r="I18" s="51" t="s">
        <v>179</v>
      </c>
      <c r="J18" s="51" t="s">
        <v>180</v>
      </c>
      <c r="K18" s="51" t="s">
        <v>181</v>
      </c>
      <c r="L18" s="52">
        <v>1</v>
      </c>
      <c r="M18" s="51" t="s">
        <v>182</v>
      </c>
      <c r="N18" s="51" t="s">
        <v>183</v>
      </c>
      <c r="O18" s="51">
        <v>25</v>
      </c>
      <c r="P18" s="51">
        <v>25</v>
      </c>
      <c r="Q18" s="51">
        <v>25</v>
      </c>
      <c r="R18" s="51">
        <v>25</v>
      </c>
      <c r="S18" s="53">
        <f t="shared" ref="S18:S26" si="0">O18+P18+Q18+R18</f>
        <v>100</v>
      </c>
      <c r="T18" s="679"/>
      <c r="U18" s="54">
        <v>25</v>
      </c>
      <c r="V18" s="51">
        <v>25</v>
      </c>
      <c r="W18" s="51"/>
      <c r="X18" s="51"/>
      <c r="Y18" s="53"/>
      <c r="Z18" s="55" t="s">
        <v>184</v>
      </c>
      <c r="AA18" s="56" t="s">
        <v>185</v>
      </c>
      <c r="AB18" s="57" t="s">
        <v>186</v>
      </c>
    </row>
    <row r="19" spans="1:28" ht="127.5" x14ac:dyDescent="0.25">
      <c r="A19" s="620"/>
      <c r="B19" s="620"/>
      <c r="C19" s="647"/>
      <c r="D19" s="647"/>
      <c r="E19" s="36">
        <v>2</v>
      </c>
      <c r="F19" s="36" t="s">
        <v>187</v>
      </c>
      <c r="G19" s="663"/>
      <c r="H19" s="51" t="s">
        <v>188</v>
      </c>
      <c r="I19" s="51" t="s">
        <v>189</v>
      </c>
      <c r="J19" s="36" t="s">
        <v>190</v>
      </c>
      <c r="K19" s="51" t="s">
        <v>181</v>
      </c>
      <c r="L19" s="52">
        <v>1</v>
      </c>
      <c r="M19" s="36" t="s">
        <v>191</v>
      </c>
      <c r="N19" s="36" t="s">
        <v>192</v>
      </c>
      <c r="O19" s="36">
        <v>25</v>
      </c>
      <c r="P19" s="36">
        <v>25</v>
      </c>
      <c r="Q19" s="36">
        <v>25</v>
      </c>
      <c r="R19" s="36">
        <v>25</v>
      </c>
      <c r="S19" s="53">
        <f t="shared" si="0"/>
        <v>100</v>
      </c>
      <c r="T19" s="679"/>
      <c r="U19" s="58">
        <v>25</v>
      </c>
      <c r="V19" s="36">
        <v>25</v>
      </c>
      <c r="W19" s="36"/>
      <c r="X19" s="36"/>
      <c r="Y19" s="59"/>
      <c r="Z19" s="55" t="s">
        <v>193</v>
      </c>
      <c r="AA19" s="56" t="s">
        <v>185</v>
      </c>
      <c r="AB19" s="57" t="s">
        <v>186</v>
      </c>
    </row>
    <row r="20" spans="1:28" x14ac:dyDescent="0.25">
      <c r="A20" s="620"/>
      <c r="B20" s="620"/>
      <c r="C20" s="664" t="s">
        <v>194</v>
      </c>
      <c r="D20" s="664" t="s">
        <v>195</v>
      </c>
      <c r="E20" s="664">
        <v>3</v>
      </c>
      <c r="F20" s="664" t="s">
        <v>196</v>
      </c>
      <c r="G20" s="663"/>
      <c r="H20" s="664" t="s">
        <v>188</v>
      </c>
      <c r="I20" s="664" t="s">
        <v>197</v>
      </c>
      <c r="J20" s="664" t="s">
        <v>198</v>
      </c>
      <c r="K20" s="664" t="s">
        <v>181</v>
      </c>
      <c r="L20" s="666">
        <v>1</v>
      </c>
      <c r="M20" s="664" t="s">
        <v>199</v>
      </c>
      <c r="N20" s="664" t="s">
        <v>200</v>
      </c>
      <c r="O20" s="664">
        <v>25</v>
      </c>
      <c r="P20" s="664">
        <v>25</v>
      </c>
      <c r="Q20" s="664">
        <v>25</v>
      </c>
      <c r="R20" s="664">
        <v>25</v>
      </c>
      <c r="S20" s="672">
        <f t="shared" si="0"/>
        <v>100</v>
      </c>
      <c r="T20" s="679"/>
      <c r="U20" s="675">
        <v>25</v>
      </c>
      <c r="V20" s="664">
        <v>25</v>
      </c>
      <c r="W20" s="664"/>
      <c r="X20" s="664"/>
      <c r="Y20" s="664"/>
      <c r="Z20" s="685" t="s">
        <v>201</v>
      </c>
      <c r="AA20" s="669" t="s">
        <v>185</v>
      </c>
      <c r="AB20" s="669" t="s">
        <v>186</v>
      </c>
    </row>
    <row r="21" spans="1:28" x14ac:dyDescent="0.25">
      <c r="A21" s="620"/>
      <c r="B21" s="620"/>
      <c r="C21" s="663"/>
      <c r="D21" s="663"/>
      <c r="E21" s="663"/>
      <c r="F21" s="663"/>
      <c r="G21" s="663"/>
      <c r="H21" s="663"/>
      <c r="I21" s="663"/>
      <c r="J21" s="663"/>
      <c r="K21" s="663"/>
      <c r="L21" s="667"/>
      <c r="M21" s="663"/>
      <c r="N21" s="663"/>
      <c r="O21" s="663"/>
      <c r="P21" s="663"/>
      <c r="Q21" s="663"/>
      <c r="R21" s="663"/>
      <c r="S21" s="673"/>
      <c r="T21" s="679"/>
      <c r="U21" s="676"/>
      <c r="V21" s="663"/>
      <c r="W21" s="663"/>
      <c r="X21" s="663"/>
      <c r="Y21" s="663"/>
      <c r="Z21" s="686"/>
      <c r="AA21" s="670"/>
      <c r="AB21" s="670"/>
    </row>
    <row r="22" spans="1:28" x14ac:dyDescent="0.25">
      <c r="A22" s="620"/>
      <c r="B22" s="620"/>
      <c r="C22" s="665"/>
      <c r="D22" s="665"/>
      <c r="E22" s="665"/>
      <c r="F22" s="665"/>
      <c r="G22" s="663"/>
      <c r="H22" s="665"/>
      <c r="I22" s="665"/>
      <c r="J22" s="665"/>
      <c r="K22" s="665"/>
      <c r="L22" s="668"/>
      <c r="M22" s="665"/>
      <c r="N22" s="665"/>
      <c r="O22" s="665"/>
      <c r="P22" s="665"/>
      <c r="Q22" s="665"/>
      <c r="R22" s="665"/>
      <c r="S22" s="674"/>
      <c r="T22" s="679"/>
      <c r="U22" s="677"/>
      <c r="V22" s="665"/>
      <c r="W22" s="665"/>
      <c r="X22" s="665"/>
      <c r="Y22" s="665"/>
      <c r="Z22" s="687"/>
      <c r="AA22" s="671"/>
      <c r="AB22" s="671"/>
    </row>
    <row r="23" spans="1:28" ht="255" x14ac:dyDescent="0.25">
      <c r="A23" s="621"/>
      <c r="B23" s="621"/>
      <c r="C23" s="60" t="s">
        <v>202</v>
      </c>
      <c r="D23" s="60" t="s">
        <v>203</v>
      </c>
      <c r="E23" s="36">
        <v>4</v>
      </c>
      <c r="F23" s="36" t="s">
        <v>204</v>
      </c>
      <c r="G23" s="663"/>
      <c r="H23" s="51" t="s">
        <v>188</v>
      </c>
      <c r="I23" s="51" t="s">
        <v>205</v>
      </c>
      <c r="J23" s="36" t="s">
        <v>206</v>
      </c>
      <c r="K23" s="51" t="s">
        <v>181</v>
      </c>
      <c r="L23" s="52">
        <v>1</v>
      </c>
      <c r="M23" s="36" t="s">
        <v>207</v>
      </c>
      <c r="N23" s="36" t="s">
        <v>208</v>
      </c>
      <c r="O23" s="36">
        <v>25</v>
      </c>
      <c r="P23" s="36">
        <v>25</v>
      </c>
      <c r="Q23" s="36">
        <v>25</v>
      </c>
      <c r="R23" s="36">
        <v>25</v>
      </c>
      <c r="S23" s="53">
        <f t="shared" si="0"/>
        <v>100</v>
      </c>
      <c r="T23" s="679"/>
      <c r="U23" s="58">
        <v>25</v>
      </c>
      <c r="V23" s="36">
        <v>25</v>
      </c>
      <c r="W23" s="36"/>
      <c r="X23" s="36"/>
      <c r="Y23" s="59"/>
      <c r="Z23" s="55" t="s">
        <v>209</v>
      </c>
      <c r="AA23" s="57" t="s">
        <v>185</v>
      </c>
      <c r="AB23" s="57" t="s">
        <v>186</v>
      </c>
    </row>
    <row r="24" spans="1:28" ht="216.75" x14ac:dyDescent="0.25">
      <c r="A24" s="8" t="s">
        <v>210</v>
      </c>
      <c r="B24" s="8" t="s">
        <v>211</v>
      </c>
      <c r="C24" s="60" t="s">
        <v>212</v>
      </c>
      <c r="D24" s="60" t="s">
        <v>213</v>
      </c>
      <c r="E24" s="36">
        <v>5</v>
      </c>
      <c r="F24" s="36" t="s">
        <v>214</v>
      </c>
      <c r="G24" s="663"/>
      <c r="H24" s="51" t="s">
        <v>188</v>
      </c>
      <c r="I24" s="51" t="s">
        <v>215</v>
      </c>
      <c r="J24" s="36" t="s">
        <v>216</v>
      </c>
      <c r="K24" s="51" t="s">
        <v>181</v>
      </c>
      <c r="L24" s="52">
        <v>1</v>
      </c>
      <c r="M24" s="36" t="s">
        <v>217</v>
      </c>
      <c r="N24" s="36" t="s">
        <v>218</v>
      </c>
      <c r="O24" s="36">
        <v>25</v>
      </c>
      <c r="P24" s="36">
        <v>25</v>
      </c>
      <c r="Q24" s="36">
        <v>25</v>
      </c>
      <c r="R24" s="36">
        <v>25</v>
      </c>
      <c r="S24" s="53">
        <f t="shared" si="0"/>
        <v>100</v>
      </c>
      <c r="T24" s="679"/>
      <c r="U24" s="58">
        <v>25</v>
      </c>
      <c r="V24" s="36">
        <v>25</v>
      </c>
      <c r="W24" s="36"/>
      <c r="X24" s="36"/>
      <c r="Y24" s="59"/>
      <c r="Z24" s="55" t="s">
        <v>219</v>
      </c>
      <c r="AA24" s="61" t="s">
        <v>185</v>
      </c>
      <c r="AB24" s="57" t="s">
        <v>185</v>
      </c>
    </row>
    <row r="25" spans="1:28" ht="153" x14ac:dyDescent="0.25">
      <c r="A25" s="62" t="s">
        <v>220</v>
      </c>
      <c r="B25" s="8" t="s">
        <v>221</v>
      </c>
      <c r="C25" s="60" t="s">
        <v>222</v>
      </c>
      <c r="D25" s="60" t="s">
        <v>223</v>
      </c>
      <c r="E25" s="36">
        <v>6</v>
      </c>
      <c r="F25" s="36" t="s">
        <v>224</v>
      </c>
      <c r="G25" s="663"/>
      <c r="H25" s="51" t="s">
        <v>188</v>
      </c>
      <c r="I25" s="51" t="s">
        <v>225</v>
      </c>
      <c r="J25" s="36" t="s">
        <v>226</v>
      </c>
      <c r="K25" s="51" t="s">
        <v>181</v>
      </c>
      <c r="L25" s="52">
        <v>1</v>
      </c>
      <c r="M25" s="36" t="s">
        <v>227</v>
      </c>
      <c r="N25" s="36" t="s">
        <v>228</v>
      </c>
      <c r="O25" s="36">
        <v>25</v>
      </c>
      <c r="P25" s="36">
        <v>25</v>
      </c>
      <c r="Q25" s="36">
        <v>25</v>
      </c>
      <c r="R25" s="36">
        <v>25</v>
      </c>
      <c r="S25" s="53">
        <f t="shared" si="0"/>
        <v>100</v>
      </c>
      <c r="T25" s="679"/>
      <c r="U25" s="58">
        <v>25</v>
      </c>
      <c r="V25" s="36">
        <v>25</v>
      </c>
      <c r="W25" s="36"/>
      <c r="X25" s="36"/>
      <c r="Y25" s="59"/>
      <c r="Z25" s="55" t="s">
        <v>229</v>
      </c>
      <c r="AA25" s="61" t="s">
        <v>185</v>
      </c>
      <c r="AB25" s="57" t="s">
        <v>185</v>
      </c>
    </row>
    <row r="26" spans="1:28" ht="204.75" thickBot="1" x14ac:dyDescent="0.3">
      <c r="A26" s="8" t="s">
        <v>230</v>
      </c>
      <c r="B26" s="8" t="s">
        <v>221</v>
      </c>
      <c r="C26" s="36" t="s">
        <v>231</v>
      </c>
      <c r="D26" s="36" t="s">
        <v>232</v>
      </c>
      <c r="E26" s="36">
        <v>7</v>
      </c>
      <c r="F26" s="36" t="s">
        <v>233</v>
      </c>
      <c r="G26" s="663"/>
      <c r="H26" s="51" t="s">
        <v>188</v>
      </c>
      <c r="I26" s="51" t="s">
        <v>234</v>
      </c>
      <c r="J26" s="36" t="s">
        <v>235</v>
      </c>
      <c r="K26" s="51" t="s">
        <v>181</v>
      </c>
      <c r="L26" s="52">
        <v>1</v>
      </c>
      <c r="M26" s="36" t="s">
        <v>236</v>
      </c>
      <c r="N26" s="36" t="s">
        <v>237</v>
      </c>
      <c r="O26" s="36">
        <v>25</v>
      </c>
      <c r="P26" s="36">
        <v>25</v>
      </c>
      <c r="Q26" s="36">
        <v>25</v>
      </c>
      <c r="R26" s="36">
        <v>25</v>
      </c>
      <c r="S26" s="53">
        <f t="shared" si="0"/>
        <v>100</v>
      </c>
      <c r="T26" s="679"/>
      <c r="U26" s="58">
        <v>25</v>
      </c>
      <c r="V26" s="36">
        <v>25</v>
      </c>
      <c r="W26" s="36"/>
      <c r="X26" s="36"/>
      <c r="Y26" s="59"/>
      <c r="Z26" s="55" t="s">
        <v>238</v>
      </c>
      <c r="AA26" s="61" t="s">
        <v>185</v>
      </c>
      <c r="AB26" s="57" t="s">
        <v>185</v>
      </c>
    </row>
    <row r="27" spans="1:28" s="39" customFormat="1" ht="25.5" customHeight="1" thickBot="1" x14ac:dyDescent="0.3">
      <c r="A27" s="688"/>
      <c r="B27" s="623"/>
      <c r="C27" s="623"/>
      <c r="D27" s="623"/>
      <c r="E27" s="623"/>
      <c r="F27" s="623"/>
      <c r="G27" s="623"/>
      <c r="H27" s="623"/>
      <c r="I27" s="623"/>
      <c r="J27" s="623"/>
      <c r="K27" s="623"/>
      <c r="L27" s="623"/>
      <c r="M27" s="623"/>
      <c r="N27" s="623"/>
      <c r="O27" s="623"/>
      <c r="P27" s="623"/>
      <c r="Q27" s="623"/>
      <c r="R27" s="625"/>
      <c r="S27" s="626" t="s">
        <v>158</v>
      </c>
      <c r="T27" s="627"/>
      <c r="U27" s="627"/>
      <c r="V27" s="627"/>
      <c r="W27" s="627"/>
      <c r="X27" s="627"/>
      <c r="Y27" s="627"/>
      <c r="Z27" s="627"/>
      <c r="AA27" s="627"/>
      <c r="AB27" s="628"/>
    </row>
    <row r="28" spans="1:28" x14ac:dyDescent="0.25">
      <c r="A28" s="40" t="s">
        <v>159</v>
      </c>
      <c r="B28" s="610"/>
      <c r="C28" s="610"/>
      <c r="D28" s="610"/>
      <c r="E28" s="611"/>
      <c r="F28" s="41" t="s">
        <v>160</v>
      </c>
      <c r="G28" s="612"/>
      <c r="H28" s="612"/>
      <c r="I28" s="612"/>
      <c r="J28" s="612"/>
      <c r="K28" s="612"/>
      <c r="L28" s="41" t="s">
        <v>160</v>
      </c>
      <c r="M28" s="612"/>
      <c r="N28" s="612"/>
      <c r="O28" s="612"/>
      <c r="P28" s="612"/>
      <c r="Q28" s="612"/>
      <c r="R28" s="613"/>
      <c r="S28" s="42" t="s">
        <v>160</v>
      </c>
      <c r="T28" s="613"/>
      <c r="U28" s="614"/>
      <c r="V28" s="614"/>
      <c r="W28" s="614"/>
      <c r="X28" s="614"/>
      <c r="Y28" s="615"/>
      <c r="Z28" s="42" t="s">
        <v>160</v>
      </c>
      <c r="AA28" s="616"/>
      <c r="AB28" s="617"/>
    </row>
    <row r="29" spans="1:28" x14ac:dyDescent="0.25">
      <c r="A29" s="43" t="s">
        <v>161</v>
      </c>
      <c r="B29" s="647" t="s">
        <v>239</v>
      </c>
      <c r="C29" s="647"/>
      <c r="D29" s="647"/>
      <c r="E29" s="648"/>
      <c r="F29" s="41" t="s">
        <v>163</v>
      </c>
      <c r="G29" s="691" t="s">
        <v>240</v>
      </c>
      <c r="H29" s="612"/>
      <c r="I29" s="612"/>
      <c r="J29" s="612"/>
      <c r="K29" s="612"/>
      <c r="L29" s="41" t="s">
        <v>165</v>
      </c>
      <c r="M29" s="691" t="s">
        <v>240</v>
      </c>
      <c r="N29" s="612"/>
      <c r="O29" s="612"/>
      <c r="P29" s="612"/>
      <c r="Q29" s="612"/>
      <c r="R29" s="613"/>
      <c r="S29" s="42" t="s">
        <v>163</v>
      </c>
      <c r="T29" s="613"/>
      <c r="U29" s="614"/>
      <c r="V29" s="614"/>
      <c r="W29" s="614"/>
      <c r="X29" s="614"/>
      <c r="Y29" s="615"/>
      <c r="Z29" s="42" t="s">
        <v>165</v>
      </c>
      <c r="AA29" s="616"/>
      <c r="AB29" s="617"/>
    </row>
    <row r="30" spans="1:28" ht="29.25" customHeight="1" thickBot="1" x14ac:dyDescent="0.3">
      <c r="A30" s="45" t="s">
        <v>168</v>
      </c>
      <c r="B30" s="640" t="s">
        <v>241</v>
      </c>
      <c r="C30" s="640"/>
      <c r="D30" s="640"/>
      <c r="E30" s="641"/>
      <c r="F30" s="46" t="s">
        <v>168</v>
      </c>
      <c r="G30" s="642" t="s">
        <v>242</v>
      </c>
      <c r="H30" s="642"/>
      <c r="I30" s="642"/>
      <c r="J30" s="642"/>
      <c r="K30" s="642"/>
      <c r="L30" s="46" t="s">
        <v>168</v>
      </c>
      <c r="M30" s="642" t="s">
        <v>242</v>
      </c>
      <c r="N30" s="642"/>
      <c r="O30" s="642"/>
      <c r="P30" s="642"/>
      <c r="Q30" s="642"/>
      <c r="R30" s="643"/>
      <c r="S30" s="47" t="s">
        <v>168</v>
      </c>
      <c r="T30" s="643"/>
      <c r="U30" s="644"/>
      <c r="V30" s="644"/>
      <c r="W30" s="644"/>
      <c r="X30" s="644"/>
      <c r="Y30" s="645"/>
      <c r="Z30" s="47" t="s">
        <v>168</v>
      </c>
      <c r="AA30" s="689"/>
      <c r="AB30" s="690"/>
    </row>
  </sheetData>
  <mergeCells count="82">
    <mergeCell ref="B29:E29"/>
    <mergeCell ref="G29:K29"/>
    <mergeCell ref="M29:R29"/>
    <mergeCell ref="T29:Y29"/>
    <mergeCell ref="AA29:AB29"/>
    <mergeCell ref="B30:E30"/>
    <mergeCell ref="G30:K30"/>
    <mergeCell ref="M30:R30"/>
    <mergeCell ref="T30:Y30"/>
    <mergeCell ref="AA30:AB30"/>
    <mergeCell ref="Z20:Z22"/>
    <mergeCell ref="AA20:AA22"/>
    <mergeCell ref="A27:R27"/>
    <mergeCell ref="S27:AB27"/>
    <mergeCell ref="B28:E28"/>
    <mergeCell ref="G28:K28"/>
    <mergeCell ref="M28:R28"/>
    <mergeCell ref="T28:Y28"/>
    <mergeCell ref="AA28:AB28"/>
    <mergeCell ref="AB20:AB22"/>
    <mergeCell ref="P20:P22"/>
    <mergeCell ref="Q20:Q22"/>
    <mergeCell ref="R20:R22"/>
    <mergeCell ref="S20:S22"/>
    <mergeCell ref="U20:U22"/>
    <mergeCell ref="V20:V22"/>
    <mergeCell ref="T16:T26"/>
    <mergeCell ref="U16:Y16"/>
    <mergeCell ref="Z16:Z17"/>
    <mergeCell ref="AA16:AA17"/>
    <mergeCell ref="AB16:AB17"/>
    <mergeCell ref="O16:S16"/>
    <mergeCell ref="W20:W22"/>
    <mergeCell ref="X20:X22"/>
    <mergeCell ref="Y20:Y22"/>
    <mergeCell ref="O20:O22"/>
    <mergeCell ref="C20:C22"/>
    <mergeCell ref="D20:D22"/>
    <mergeCell ref="E20:E22"/>
    <mergeCell ref="F20:F22"/>
    <mergeCell ref="H20:H22"/>
    <mergeCell ref="I20:I22"/>
    <mergeCell ref="J20:J22"/>
    <mergeCell ref="K20:K22"/>
    <mergeCell ref="L20:L22"/>
    <mergeCell ref="M20:M22"/>
    <mergeCell ref="N20:N22"/>
    <mergeCell ref="A18:A23"/>
    <mergeCell ref="B18:B23"/>
    <mergeCell ref="C18:C19"/>
    <mergeCell ref="D18:D19"/>
    <mergeCell ref="G18:G26"/>
    <mergeCell ref="B14:AB14"/>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B098-4F96-4B7D-91A1-AC4F1A2563BA}">
  <dimension ref="A1:AB30"/>
  <sheetViews>
    <sheetView workbookViewId="0">
      <selection activeCell="C13" sqref="C13"/>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5703125" style="1" customWidth="1"/>
    <col min="6" max="6" width="32" style="1" customWidth="1"/>
    <col min="7" max="7" width="29.85546875" style="1" customWidth="1"/>
    <col min="8" max="8" width="18" style="1" customWidth="1"/>
    <col min="9" max="9" width="17.28515625" style="1" customWidth="1"/>
    <col min="10" max="10" width="22.140625" style="1" customWidth="1"/>
    <col min="11" max="11" width="17.28515625" style="1" customWidth="1"/>
    <col min="12" max="12" width="16.28515625" style="1" customWidth="1"/>
    <col min="13" max="13" width="15.42578125" style="1" customWidth="1"/>
    <col min="14" max="14" width="30.8554687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5.42578125" style="39"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87.42578125" style="1" customWidth="1"/>
    <col min="27" max="27" width="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2" width="32" style="1" customWidth="1"/>
    <col min="263" max="263" width="29.85546875" style="1" customWidth="1"/>
    <col min="264" max="264" width="18" style="1" customWidth="1"/>
    <col min="265" max="265" width="17.28515625" style="1" customWidth="1"/>
    <col min="266" max="266" width="22.140625" style="1" customWidth="1"/>
    <col min="267" max="267" width="17.28515625" style="1" customWidth="1"/>
    <col min="268" max="268" width="16.28515625" style="1" customWidth="1"/>
    <col min="269" max="269" width="15.42578125" style="1" customWidth="1"/>
    <col min="270" max="270" width="30.8554687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5.425781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87.42578125" style="1" customWidth="1"/>
    <col min="283" max="283" width="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8" width="32" style="1" customWidth="1"/>
    <col min="519" max="519" width="29.85546875" style="1" customWidth="1"/>
    <col min="520" max="520" width="18" style="1" customWidth="1"/>
    <col min="521" max="521" width="17.28515625" style="1" customWidth="1"/>
    <col min="522" max="522" width="22.140625" style="1" customWidth="1"/>
    <col min="523" max="523" width="17.28515625" style="1" customWidth="1"/>
    <col min="524" max="524" width="16.28515625" style="1" customWidth="1"/>
    <col min="525" max="525" width="15.42578125" style="1" customWidth="1"/>
    <col min="526" max="526" width="30.8554687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5.425781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87.42578125" style="1" customWidth="1"/>
    <col min="539" max="539" width="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4" width="32" style="1" customWidth="1"/>
    <col min="775" max="775" width="29.85546875" style="1" customWidth="1"/>
    <col min="776" max="776" width="18" style="1" customWidth="1"/>
    <col min="777" max="777" width="17.28515625" style="1" customWidth="1"/>
    <col min="778" max="778" width="22.140625" style="1" customWidth="1"/>
    <col min="779" max="779" width="17.28515625" style="1" customWidth="1"/>
    <col min="780" max="780" width="16.28515625" style="1" customWidth="1"/>
    <col min="781" max="781" width="15.42578125" style="1" customWidth="1"/>
    <col min="782" max="782" width="30.8554687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5.425781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87.42578125" style="1" customWidth="1"/>
    <col min="795" max="795" width="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0" width="32" style="1" customWidth="1"/>
    <col min="1031" max="1031" width="29.85546875" style="1" customWidth="1"/>
    <col min="1032" max="1032" width="18" style="1" customWidth="1"/>
    <col min="1033" max="1033" width="17.28515625" style="1" customWidth="1"/>
    <col min="1034" max="1034" width="22.140625" style="1" customWidth="1"/>
    <col min="1035" max="1035" width="17.28515625" style="1" customWidth="1"/>
    <col min="1036" max="1036" width="16.28515625" style="1" customWidth="1"/>
    <col min="1037" max="1037" width="15.42578125" style="1" customWidth="1"/>
    <col min="1038" max="1038" width="30.8554687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5.425781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87.42578125" style="1" customWidth="1"/>
    <col min="1051" max="1051" width="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6" width="32" style="1" customWidth="1"/>
    <col min="1287" max="1287" width="29.85546875" style="1" customWidth="1"/>
    <col min="1288" max="1288" width="18" style="1" customWidth="1"/>
    <col min="1289" max="1289" width="17.28515625" style="1" customWidth="1"/>
    <col min="1290" max="1290" width="22.140625" style="1" customWidth="1"/>
    <col min="1291" max="1291" width="17.28515625" style="1" customWidth="1"/>
    <col min="1292" max="1292" width="16.28515625" style="1" customWidth="1"/>
    <col min="1293" max="1293" width="15.42578125" style="1" customWidth="1"/>
    <col min="1294" max="1294" width="30.8554687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5.425781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87.42578125" style="1" customWidth="1"/>
    <col min="1307" max="1307" width="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2" width="32" style="1" customWidth="1"/>
    <col min="1543" max="1543" width="29.85546875" style="1" customWidth="1"/>
    <col min="1544" max="1544" width="18" style="1" customWidth="1"/>
    <col min="1545" max="1545" width="17.28515625" style="1" customWidth="1"/>
    <col min="1546" max="1546" width="22.140625" style="1" customWidth="1"/>
    <col min="1547" max="1547" width="17.28515625" style="1" customWidth="1"/>
    <col min="1548" max="1548" width="16.28515625" style="1" customWidth="1"/>
    <col min="1549" max="1549" width="15.42578125" style="1" customWidth="1"/>
    <col min="1550" max="1550" width="30.8554687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5.425781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87.42578125" style="1" customWidth="1"/>
    <col min="1563" max="1563" width="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8" width="32" style="1" customWidth="1"/>
    <col min="1799" max="1799" width="29.85546875" style="1" customWidth="1"/>
    <col min="1800" max="1800" width="18" style="1" customWidth="1"/>
    <col min="1801" max="1801" width="17.28515625" style="1" customWidth="1"/>
    <col min="1802" max="1802" width="22.140625" style="1" customWidth="1"/>
    <col min="1803" max="1803" width="17.28515625" style="1" customWidth="1"/>
    <col min="1804" max="1804" width="16.28515625" style="1" customWidth="1"/>
    <col min="1805" max="1805" width="15.42578125" style="1" customWidth="1"/>
    <col min="1806" max="1806" width="30.8554687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5.425781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87.42578125" style="1" customWidth="1"/>
    <col min="1819" max="1819" width="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4" width="32" style="1" customWidth="1"/>
    <col min="2055" max="2055" width="29.85546875" style="1" customWidth="1"/>
    <col min="2056" max="2056" width="18" style="1" customWidth="1"/>
    <col min="2057" max="2057" width="17.28515625" style="1" customWidth="1"/>
    <col min="2058" max="2058" width="22.140625" style="1" customWidth="1"/>
    <col min="2059" max="2059" width="17.28515625" style="1" customWidth="1"/>
    <col min="2060" max="2060" width="16.28515625" style="1" customWidth="1"/>
    <col min="2061" max="2061" width="15.42578125" style="1" customWidth="1"/>
    <col min="2062" max="2062" width="30.8554687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5.425781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87.42578125" style="1" customWidth="1"/>
    <col min="2075" max="2075" width="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0" width="32" style="1" customWidth="1"/>
    <col min="2311" max="2311" width="29.85546875" style="1" customWidth="1"/>
    <col min="2312" max="2312" width="18" style="1" customWidth="1"/>
    <col min="2313" max="2313" width="17.28515625" style="1" customWidth="1"/>
    <col min="2314" max="2314" width="22.140625" style="1" customWidth="1"/>
    <col min="2315" max="2315" width="17.28515625" style="1" customWidth="1"/>
    <col min="2316" max="2316" width="16.28515625" style="1" customWidth="1"/>
    <col min="2317" max="2317" width="15.42578125" style="1" customWidth="1"/>
    <col min="2318" max="2318" width="30.8554687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5.425781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87.42578125" style="1" customWidth="1"/>
    <col min="2331" max="2331" width="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6" width="32" style="1" customWidth="1"/>
    <col min="2567" max="2567" width="29.85546875" style="1" customWidth="1"/>
    <col min="2568" max="2568" width="18" style="1" customWidth="1"/>
    <col min="2569" max="2569" width="17.28515625" style="1" customWidth="1"/>
    <col min="2570" max="2570" width="22.140625" style="1" customWidth="1"/>
    <col min="2571" max="2571" width="17.28515625" style="1" customWidth="1"/>
    <col min="2572" max="2572" width="16.28515625" style="1" customWidth="1"/>
    <col min="2573" max="2573" width="15.42578125" style="1" customWidth="1"/>
    <col min="2574" max="2574" width="30.8554687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5.425781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87.42578125" style="1" customWidth="1"/>
    <col min="2587" max="2587" width="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2" width="32" style="1" customWidth="1"/>
    <col min="2823" max="2823" width="29.85546875" style="1" customWidth="1"/>
    <col min="2824" max="2824" width="18" style="1" customWidth="1"/>
    <col min="2825" max="2825" width="17.28515625" style="1" customWidth="1"/>
    <col min="2826" max="2826" width="22.140625" style="1" customWidth="1"/>
    <col min="2827" max="2827" width="17.28515625" style="1" customWidth="1"/>
    <col min="2828" max="2828" width="16.28515625" style="1" customWidth="1"/>
    <col min="2829" max="2829" width="15.42578125" style="1" customWidth="1"/>
    <col min="2830" max="2830" width="30.8554687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5.425781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87.42578125" style="1" customWidth="1"/>
    <col min="2843" max="2843" width="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8" width="32" style="1" customWidth="1"/>
    <col min="3079" max="3079" width="29.85546875" style="1" customWidth="1"/>
    <col min="3080" max="3080" width="18" style="1" customWidth="1"/>
    <col min="3081" max="3081" width="17.28515625" style="1" customWidth="1"/>
    <col min="3082" max="3082" width="22.140625" style="1" customWidth="1"/>
    <col min="3083" max="3083" width="17.28515625" style="1" customWidth="1"/>
    <col min="3084" max="3084" width="16.28515625" style="1" customWidth="1"/>
    <col min="3085" max="3085" width="15.42578125" style="1" customWidth="1"/>
    <col min="3086" max="3086" width="30.8554687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5.425781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87.42578125" style="1" customWidth="1"/>
    <col min="3099" max="3099" width="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4" width="32" style="1" customWidth="1"/>
    <col min="3335" max="3335" width="29.85546875" style="1" customWidth="1"/>
    <col min="3336" max="3336" width="18" style="1" customWidth="1"/>
    <col min="3337" max="3337" width="17.28515625" style="1" customWidth="1"/>
    <col min="3338" max="3338" width="22.140625" style="1" customWidth="1"/>
    <col min="3339" max="3339" width="17.28515625" style="1" customWidth="1"/>
    <col min="3340" max="3340" width="16.28515625" style="1" customWidth="1"/>
    <col min="3341" max="3341" width="15.42578125" style="1" customWidth="1"/>
    <col min="3342" max="3342" width="30.8554687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5.425781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87.42578125" style="1" customWidth="1"/>
    <col min="3355" max="3355" width="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0" width="32" style="1" customWidth="1"/>
    <col min="3591" max="3591" width="29.85546875" style="1" customWidth="1"/>
    <col min="3592" max="3592" width="18" style="1" customWidth="1"/>
    <col min="3593" max="3593" width="17.28515625" style="1" customWidth="1"/>
    <col min="3594" max="3594" width="22.140625" style="1" customWidth="1"/>
    <col min="3595" max="3595" width="17.28515625" style="1" customWidth="1"/>
    <col min="3596" max="3596" width="16.28515625" style="1" customWidth="1"/>
    <col min="3597" max="3597" width="15.42578125" style="1" customWidth="1"/>
    <col min="3598" max="3598" width="30.8554687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5.425781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87.42578125" style="1" customWidth="1"/>
    <col min="3611" max="3611" width="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6" width="32" style="1" customWidth="1"/>
    <col min="3847" max="3847" width="29.85546875" style="1" customWidth="1"/>
    <col min="3848" max="3848" width="18" style="1" customWidth="1"/>
    <col min="3849" max="3849" width="17.28515625" style="1" customWidth="1"/>
    <col min="3850" max="3850" width="22.140625" style="1" customWidth="1"/>
    <col min="3851" max="3851" width="17.28515625" style="1" customWidth="1"/>
    <col min="3852" max="3852" width="16.28515625" style="1" customWidth="1"/>
    <col min="3853" max="3853" width="15.42578125" style="1" customWidth="1"/>
    <col min="3854" max="3854" width="30.8554687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5.425781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87.42578125" style="1" customWidth="1"/>
    <col min="3867" max="3867" width="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2" width="32" style="1" customWidth="1"/>
    <col min="4103" max="4103" width="29.85546875" style="1" customWidth="1"/>
    <col min="4104" max="4104" width="18" style="1" customWidth="1"/>
    <col min="4105" max="4105" width="17.28515625" style="1" customWidth="1"/>
    <col min="4106" max="4106" width="22.140625" style="1" customWidth="1"/>
    <col min="4107" max="4107" width="17.28515625" style="1" customWidth="1"/>
    <col min="4108" max="4108" width="16.28515625" style="1" customWidth="1"/>
    <col min="4109" max="4109" width="15.42578125" style="1" customWidth="1"/>
    <col min="4110" max="4110" width="30.8554687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5.425781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87.42578125" style="1" customWidth="1"/>
    <col min="4123" max="4123" width="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8" width="32" style="1" customWidth="1"/>
    <col min="4359" max="4359" width="29.85546875" style="1" customWidth="1"/>
    <col min="4360" max="4360" width="18" style="1" customWidth="1"/>
    <col min="4361" max="4361" width="17.28515625" style="1" customWidth="1"/>
    <col min="4362" max="4362" width="22.140625" style="1" customWidth="1"/>
    <col min="4363" max="4363" width="17.28515625" style="1" customWidth="1"/>
    <col min="4364" max="4364" width="16.28515625" style="1" customWidth="1"/>
    <col min="4365" max="4365" width="15.42578125" style="1" customWidth="1"/>
    <col min="4366" max="4366" width="30.8554687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5.425781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87.42578125" style="1" customWidth="1"/>
    <col min="4379" max="4379" width="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4" width="32" style="1" customWidth="1"/>
    <col min="4615" max="4615" width="29.85546875" style="1" customWidth="1"/>
    <col min="4616" max="4616" width="18" style="1" customWidth="1"/>
    <col min="4617" max="4617" width="17.28515625" style="1" customWidth="1"/>
    <col min="4618" max="4618" width="22.140625" style="1" customWidth="1"/>
    <col min="4619" max="4619" width="17.28515625" style="1" customWidth="1"/>
    <col min="4620" max="4620" width="16.28515625" style="1" customWidth="1"/>
    <col min="4621" max="4621" width="15.42578125" style="1" customWidth="1"/>
    <col min="4622" max="4622" width="30.8554687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5.425781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87.42578125" style="1" customWidth="1"/>
    <col min="4635" max="4635" width="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0" width="32" style="1" customWidth="1"/>
    <col min="4871" max="4871" width="29.85546875" style="1" customWidth="1"/>
    <col min="4872" max="4872" width="18" style="1" customWidth="1"/>
    <col min="4873" max="4873" width="17.28515625" style="1" customWidth="1"/>
    <col min="4874" max="4874" width="22.140625" style="1" customWidth="1"/>
    <col min="4875" max="4875" width="17.28515625" style="1" customWidth="1"/>
    <col min="4876" max="4876" width="16.28515625" style="1" customWidth="1"/>
    <col min="4877" max="4877" width="15.42578125" style="1" customWidth="1"/>
    <col min="4878" max="4878" width="30.8554687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5.425781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87.42578125" style="1" customWidth="1"/>
    <col min="4891" max="4891" width="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6" width="32" style="1" customWidth="1"/>
    <col min="5127" max="5127" width="29.85546875" style="1" customWidth="1"/>
    <col min="5128" max="5128" width="18" style="1" customWidth="1"/>
    <col min="5129" max="5129" width="17.28515625" style="1" customWidth="1"/>
    <col min="5130" max="5130" width="22.140625" style="1" customWidth="1"/>
    <col min="5131" max="5131" width="17.28515625" style="1" customWidth="1"/>
    <col min="5132" max="5132" width="16.28515625" style="1" customWidth="1"/>
    <col min="5133" max="5133" width="15.42578125" style="1" customWidth="1"/>
    <col min="5134" max="5134" width="30.8554687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5.425781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87.42578125" style="1" customWidth="1"/>
    <col min="5147" max="5147" width="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2" width="32" style="1" customWidth="1"/>
    <col min="5383" max="5383" width="29.85546875" style="1" customWidth="1"/>
    <col min="5384" max="5384" width="18" style="1" customWidth="1"/>
    <col min="5385" max="5385" width="17.28515625" style="1" customWidth="1"/>
    <col min="5386" max="5386" width="22.140625" style="1" customWidth="1"/>
    <col min="5387" max="5387" width="17.28515625" style="1" customWidth="1"/>
    <col min="5388" max="5388" width="16.28515625" style="1" customWidth="1"/>
    <col min="5389" max="5389" width="15.42578125" style="1" customWidth="1"/>
    <col min="5390" max="5390" width="30.8554687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5.425781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87.42578125" style="1" customWidth="1"/>
    <col min="5403" max="5403" width="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8" width="32" style="1" customWidth="1"/>
    <col min="5639" max="5639" width="29.85546875" style="1" customWidth="1"/>
    <col min="5640" max="5640" width="18" style="1" customWidth="1"/>
    <col min="5641" max="5641" width="17.28515625" style="1" customWidth="1"/>
    <col min="5642" max="5642" width="22.140625" style="1" customWidth="1"/>
    <col min="5643" max="5643" width="17.28515625" style="1" customWidth="1"/>
    <col min="5644" max="5644" width="16.28515625" style="1" customWidth="1"/>
    <col min="5645" max="5645" width="15.42578125" style="1" customWidth="1"/>
    <col min="5646" max="5646" width="30.8554687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5.425781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87.42578125" style="1" customWidth="1"/>
    <col min="5659" max="5659" width="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4" width="32" style="1" customWidth="1"/>
    <col min="5895" max="5895" width="29.85546875" style="1" customWidth="1"/>
    <col min="5896" max="5896" width="18" style="1" customWidth="1"/>
    <col min="5897" max="5897" width="17.28515625" style="1" customWidth="1"/>
    <col min="5898" max="5898" width="22.140625" style="1" customWidth="1"/>
    <col min="5899" max="5899" width="17.28515625" style="1" customWidth="1"/>
    <col min="5900" max="5900" width="16.28515625" style="1" customWidth="1"/>
    <col min="5901" max="5901" width="15.42578125" style="1" customWidth="1"/>
    <col min="5902" max="5902" width="30.8554687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5.425781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87.42578125" style="1" customWidth="1"/>
    <col min="5915" max="5915" width="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0" width="32" style="1" customWidth="1"/>
    <col min="6151" max="6151" width="29.85546875" style="1" customWidth="1"/>
    <col min="6152" max="6152" width="18" style="1" customWidth="1"/>
    <col min="6153" max="6153" width="17.28515625" style="1" customWidth="1"/>
    <col min="6154" max="6154" width="22.140625" style="1" customWidth="1"/>
    <col min="6155" max="6155" width="17.28515625" style="1" customWidth="1"/>
    <col min="6156" max="6156" width="16.28515625" style="1" customWidth="1"/>
    <col min="6157" max="6157" width="15.42578125" style="1" customWidth="1"/>
    <col min="6158" max="6158" width="30.8554687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5.425781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87.42578125" style="1" customWidth="1"/>
    <col min="6171" max="6171" width="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6" width="32" style="1" customWidth="1"/>
    <col min="6407" max="6407" width="29.85546875" style="1" customWidth="1"/>
    <col min="6408" max="6408" width="18" style="1" customWidth="1"/>
    <col min="6409" max="6409" width="17.28515625" style="1" customWidth="1"/>
    <col min="6410" max="6410" width="22.140625" style="1" customWidth="1"/>
    <col min="6411" max="6411" width="17.28515625" style="1" customWidth="1"/>
    <col min="6412" max="6412" width="16.28515625" style="1" customWidth="1"/>
    <col min="6413" max="6413" width="15.42578125" style="1" customWidth="1"/>
    <col min="6414" max="6414" width="30.8554687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5.425781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87.42578125" style="1" customWidth="1"/>
    <col min="6427" max="6427" width="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2" width="32" style="1" customWidth="1"/>
    <col min="6663" max="6663" width="29.85546875" style="1" customWidth="1"/>
    <col min="6664" max="6664" width="18" style="1" customWidth="1"/>
    <col min="6665" max="6665" width="17.28515625" style="1" customWidth="1"/>
    <col min="6666" max="6666" width="22.140625" style="1" customWidth="1"/>
    <col min="6667" max="6667" width="17.28515625" style="1" customWidth="1"/>
    <col min="6668" max="6668" width="16.28515625" style="1" customWidth="1"/>
    <col min="6669" max="6669" width="15.42578125" style="1" customWidth="1"/>
    <col min="6670" max="6670" width="30.8554687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5.425781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87.42578125" style="1" customWidth="1"/>
    <col min="6683" max="6683" width="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8" width="32" style="1" customWidth="1"/>
    <col min="6919" max="6919" width="29.85546875" style="1" customWidth="1"/>
    <col min="6920" max="6920" width="18" style="1" customWidth="1"/>
    <col min="6921" max="6921" width="17.28515625" style="1" customWidth="1"/>
    <col min="6922" max="6922" width="22.140625" style="1" customWidth="1"/>
    <col min="6923" max="6923" width="17.28515625" style="1" customWidth="1"/>
    <col min="6924" max="6924" width="16.28515625" style="1" customWidth="1"/>
    <col min="6925" max="6925" width="15.42578125" style="1" customWidth="1"/>
    <col min="6926" max="6926" width="30.8554687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5.425781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87.42578125" style="1" customWidth="1"/>
    <col min="6939" max="6939" width="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4" width="32" style="1" customWidth="1"/>
    <col min="7175" max="7175" width="29.85546875" style="1" customWidth="1"/>
    <col min="7176" max="7176" width="18" style="1" customWidth="1"/>
    <col min="7177" max="7177" width="17.28515625" style="1" customWidth="1"/>
    <col min="7178" max="7178" width="22.140625" style="1" customWidth="1"/>
    <col min="7179" max="7179" width="17.28515625" style="1" customWidth="1"/>
    <col min="7180" max="7180" width="16.28515625" style="1" customWidth="1"/>
    <col min="7181" max="7181" width="15.42578125" style="1" customWidth="1"/>
    <col min="7182" max="7182" width="30.8554687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5.425781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87.42578125" style="1" customWidth="1"/>
    <col min="7195" max="7195" width="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0" width="32" style="1" customWidth="1"/>
    <col min="7431" max="7431" width="29.85546875" style="1" customWidth="1"/>
    <col min="7432" max="7432" width="18" style="1" customWidth="1"/>
    <col min="7433" max="7433" width="17.28515625" style="1" customWidth="1"/>
    <col min="7434" max="7434" width="22.140625" style="1" customWidth="1"/>
    <col min="7435" max="7435" width="17.28515625" style="1" customWidth="1"/>
    <col min="7436" max="7436" width="16.28515625" style="1" customWidth="1"/>
    <col min="7437" max="7437" width="15.42578125" style="1" customWidth="1"/>
    <col min="7438" max="7438" width="30.8554687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5.425781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87.42578125" style="1" customWidth="1"/>
    <col min="7451" max="7451" width="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6" width="32" style="1" customWidth="1"/>
    <col min="7687" max="7687" width="29.85546875" style="1" customWidth="1"/>
    <col min="7688" max="7688" width="18" style="1" customWidth="1"/>
    <col min="7689" max="7689" width="17.28515625" style="1" customWidth="1"/>
    <col min="7690" max="7690" width="22.140625" style="1" customWidth="1"/>
    <col min="7691" max="7691" width="17.28515625" style="1" customWidth="1"/>
    <col min="7692" max="7692" width="16.28515625" style="1" customWidth="1"/>
    <col min="7693" max="7693" width="15.42578125" style="1" customWidth="1"/>
    <col min="7694" max="7694" width="30.8554687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5.425781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87.42578125" style="1" customWidth="1"/>
    <col min="7707" max="7707" width="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2" width="32" style="1" customWidth="1"/>
    <col min="7943" max="7943" width="29.85546875" style="1" customWidth="1"/>
    <col min="7944" max="7944" width="18" style="1" customWidth="1"/>
    <col min="7945" max="7945" width="17.28515625" style="1" customWidth="1"/>
    <col min="7946" max="7946" width="22.140625" style="1" customWidth="1"/>
    <col min="7947" max="7947" width="17.28515625" style="1" customWidth="1"/>
    <col min="7948" max="7948" width="16.28515625" style="1" customWidth="1"/>
    <col min="7949" max="7949" width="15.42578125" style="1" customWidth="1"/>
    <col min="7950" max="7950" width="30.8554687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5.425781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87.42578125" style="1" customWidth="1"/>
    <col min="7963" max="7963" width="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8" width="32" style="1" customWidth="1"/>
    <col min="8199" max="8199" width="29.85546875" style="1" customWidth="1"/>
    <col min="8200" max="8200" width="18" style="1" customWidth="1"/>
    <col min="8201" max="8201" width="17.28515625" style="1" customWidth="1"/>
    <col min="8202" max="8202" width="22.140625" style="1" customWidth="1"/>
    <col min="8203" max="8203" width="17.28515625" style="1" customWidth="1"/>
    <col min="8204" max="8204" width="16.28515625" style="1" customWidth="1"/>
    <col min="8205" max="8205" width="15.42578125" style="1" customWidth="1"/>
    <col min="8206" max="8206" width="30.8554687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5.425781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87.42578125" style="1" customWidth="1"/>
    <col min="8219" max="8219" width="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4" width="32" style="1" customWidth="1"/>
    <col min="8455" max="8455" width="29.85546875" style="1" customWidth="1"/>
    <col min="8456" max="8456" width="18" style="1" customWidth="1"/>
    <col min="8457" max="8457" width="17.28515625" style="1" customWidth="1"/>
    <col min="8458" max="8458" width="22.140625" style="1" customWidth="1"/>
    <col min="8459" max="8459" width="17.28515625" style="1" customWidth="1"/>
    <col min="8460" max="8460" width="16.28515625" style="1" customWidth="1"/>
    <col min="8461" max="8461" width="15.42578125" style="1" customWidth="1"/>
    <col min="8462" max="8462" width="30.8554687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5.425781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87.42578125" style="1" customWidth="1"/>
    <col min="8475" max="8475" width="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0" width="32" style="1" customWidth="1"/>
    <col min="8711" max="8711" width="29.85546875" style="1" customWidth="1"/>
    <col min="8712" max="8712" width="18" style="1" customWidth="1"/>
    <col min="8713" max="8713" width="17.28515625" style="1" customWidth="1"/>
    <col min="8714" max="8714" width="22.140625" style="1" customWidth="1"/>
    <col min="8715" max="8715" width="17.28515625" style="1" customWidth="1"/>
    <col min="8716" max="8716" width="16.28515625" style="1" customWidth="1"/>
    <col min="8717" max="8717" width="15.42578125" style="1" customWidth="1"/>
    <col min="8718" max="8718" width="30.8554687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5.425781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87.42578125" style="1" customWidth="1"/>
    <col min="8731" max="8731" width="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6" width="32" style="1" customWidth="1"/>
    <col min="8967" max="8967" width="29.85546875" style="1" customWidth="1"/>
    <col min="8968" max="8968" width="18" style="1" customWidth="1"/>
    <col min="8969" max="8969" width="17.28515625" style="1" customWidth="1"/>
    <col min="8970" max="8970" width="22.140625" style="1" customWidth="1"/>
    <col min="8971" max="8971" width="17.28515625" style="1" customWidth="1"/>
    <col min="8972" max="8972" width="16.28515625" style="1" customWidth="1"/>
    <col min="8973" max="8973" width="15.42578125" style="1" customWidth="1"/>
    <col min="8974" max="8974" width="30.8554687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5.425781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87.42578125" style="1" customWidth="1"/>
    <col min="8987" max="8987" width="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2" width="32" style="1" customWidth="1"/>
    <col min="9223" max="9223" width="29.85546875" style="1" customWidth="1"/>
    <col min="9224" max="9224" width="18" style="1" customWidth="1"/>
    <col min="9225" max="9225" width="17.28515625" style="1" customWidth="1"/>
    <col min="9226" max="9226" width="22.140625" style="1" customWidth="1"/>
    <col min="9227" max="9227" width="17.28515625" style="1" customWidth="1"/>
    <col min="9228" max="9228" width="16.28515625" style="1" customWidth="1"/>
    <col min="9229" max="9229" width="15.42578125" style="1" customWidth="1"/>
    <col min="9230" max="9230" width="30.8554687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5.425781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87.42578125" style="1" customWidth="1"/>
    <col min="9243" max="9243" width="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8" width="32" style="1" customWidth="1"/>
    <col min="9479" max="9479" width="29.85546875" style="1" customWidth="1"/>
    <col min="9480" max="9480" width="18" style="1" customWidth="1"/>
    <col min="9481" max="9481" width="17.28515625" style="1" customWidth="1"/>
    <col min="9482" max="9482" width="22.140625" style="1" customWidth="1"/>
    <col min="9483" max="9483" width="17.28515625" style="1" customWidth="1"/>
    <col min="9484" max="9484" width="16.28515625" style="1" customWidth="1"/>
    <col min="9485" max="9485" width="15.42578125" style="1" customWidth="1"/>
    <col min="9486" max="9486" width="30.8554687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5.425781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87.42578125" style="1" customWidth="1"/>
    <col min="9499" max="9499" width="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4" width="32" style="1" customWidth="1"/>
    <col min="9735" max="9735" width="29.85546875" style="1" customWidth="1"/>
    <col min="9736" max="9736" width="18" style="1" customWidth="1"/>
    <col min="9737" max="9737" width="17.28515625" style="1" customWidth="1"/>
    <col min="9738" max="9738" width="22.140625" style="1" customWidth="1"/>
    <col min="9739" max="9739" width="17.28515625" style="1" customWidth="1"/>
    <col min="9740" max="9740" width="16.28515625" style="1" customWidth="1"/>
    <col min="9741" max="9741" width="15.42578125" style="1" customWidth="1"/>
    <col min="9742" max="9742" width="30.8554687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5.425781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87.42578125" style="1" customWidth="1"/>
    <col min="9755" max="9755" width="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0" width="32" style="1" customWidth="1"/>
    <col min="9991" max="9991" width="29.85546875" style="1" customWidth="1"/>
    <col min="9992" max="9992" width="18" style="1" customWidth="1"/>
    <col min="9993" max="9993" width="17.28515625" style="1" customWidth="1"/>
    <col min="9994" max="9994" width="22.140625" style="1" customWidth="1"/>
    <col min="9995" max="9995" width="17.28515625" style="1" customWidth="1"/>
    <col min="9996" max="9996" width="16.28515625" style="1" customWidth="1"/>
    <col min="9997" max="9997" width="15.42578125" style="1" customWidth="1"/>
    <col min="9998" max="9998" width="30.8554687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5.425781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87.42578125" style="1" customWidth="1"/>
    <col min="10011" max="10011" width="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32" style="1" customWidth="1"/>
    <col min="10247" max="10247" width="29.85546875" style="1" customWidth="1"/>
    <col min="10248" max="10248" width="18" style="1" customWidth="1"/>
    <col min="10249" max="10249" width="17.28515625" style="1" customWidth="1"/>
    <col min="10250" max="10250" width="22.140625" style="1" customWidth="1"/>
    <col min="10251" max="10251" width="17.28515625" style="1" customWidth="1"/>
    <col min="10252" max="10252" width="16.28515625" style="1" customWidth="1"/>
    <col min="10253" max="10253" width="15.42578125" style="1" customWidth="1"/>
    <col min="10254" max="10254" width="30.8554687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5.425781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87.42578125" style="1" customWidth="1"/>
    <col min="10267" max="10267" width="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32" style="1" customWidth="1"/>
    <col min="10503" max="10503" width="29.85546875" style="1" customWidth="1"/>
    <col min="10504" max="10504" width="18" style="1" customWidth="1"/>
    <col min="10505" max="10505" width="17.28515625" style="1" customWidth="1"/>
    <col min="10506" max="10506" width="22.140625" style="1" customWidth="1"/>
    <col min="10507" max="10507" width="17.28515625" style="1" customWidth="1"/>
    <col min="10508" max="10508" width="16.28515625" style="1" customWidth="1"/>
    <col min="10509" max="10509" width="15.42578125" style="1" customWidth="1"/>
    <col min="10510" max="10510" width="30.8554687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5.425781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87.42578125" style="1" customWidth="1"/>
    <col min="10523" max="10523" width="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32" style="1" customWidth="1"/>
    <col min="10759" max="10759" width="29.85546875" style="1" customWidth="1"/>
    <col min="10760" max="10760" width="18" style="1" customWidth="1"/>
    <col min="10761" max="10761" width="17.28515625" style="1" customWidth="1"/>
    <col min="10762" max="10762" width="22.140625" style="1" customWidth="1"/>
    <col min="10763" max="10763" width="17.28515625" style="1" customWidth="1"/>
    <col min="10764" max="10764" width="16.28515625" style="1" customWidth="1"/>
    <col min="10765" max="10765" width="15.42578125" style="1" customWidth="1"/>
    <col min="10766" max="10766" width="30.8554687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5.425781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87.42578125" style="1" customWidth="1"/>
    <col min="10779" max="10779" width="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32" style="1" customWidth="1"/>
    <col min="11015" max="11015" width="29.85546875" style="1" customWidth="1"/>
    <col min="11016" max="11016" width="18" style="1" customWidth="1"/>
    <col min="11017" max="11017" width="17.28515625" style="1" customWidth="1"/>
    <col min="11018" max="11018" width="22.140625" style="1" customWidth="1"/>
    <col min="11019" max="11019" width="17.28515625" style="1" customWidth="1"/>
    <col min="11020" max="11020" width="16.28515625" style="1" customWidth="1"/>
    <col min="11021" max="11021" width="15.42578125" style="1" customWidth="1"/>
    <col min="11022" max="11022" width="30.8554687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5.425781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87.42578125" style="1" customWidth="1"/>
    <col min="11035" max="11035" width="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32" style="1" customWidth="1"/>
    <col min="11271" max="11271" width="29.85546875" style="1" customWidth="1"/>
    <col min="11272" max="11272" width="18" style="1" customWidth="1"/>
    <col min="11273" max="11273" width="17.28515625" style="1" customWidth="1"/>
    <col min="11274" max="11274" width="22.140625" style="1" customWidth="1"/>
    <col min="11275" max="11275" width="17.28515625" style="1" customWidth="1"/>
    <col min="11276" max="11276" width="16.28515625" style="1" customWidth="1"/>
    <col min="11277" max="11277" width="15.42578125" style="1" customWidth="1"/>
    <col min="11278" max="11278" width="30.8554687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5.425781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87.42578125" style="1" customWidth="1"/>
    <col min="11291" max="11291" width="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32" style="1" customWidth="1"/>
    <col min="11527" max="11527" width="29.85546875" style="1" customWidth="1"/>
    <col min="11528" max="11528" width="18" style="1" customWidth="1"/>
    <col min="11529" max="11529" width="17.28515625" style="1" customWidth="1"/>
    <col min="11530" max="11530" width="22.140625" style="1" customWidth="1"/>
    <col min="11531" max="11531" width="17.28515625" style="1" customWidth="1"/>
    <col min="11532" max="11532" width="16.28515625" style="1" customWidth="1"/>
    <col min="11533" max="11533" width="15.42578125" style="1" customWidth="1"/>
    <col min="11534" max="11534" width="30.8554687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5.425781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87.42578125" style="1" customWidth="1"/>
    <col min="11547" max="11547" width="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32" style="1" customWidth="1"/>
    <col min="11783" max="11783" width="29.85546875" style="1" customWidth="1"/>
    <col min="11784" max="11784" width="18" style="1" customWidth="1"/>
    <col min="11785" max="11785" width="17.28515625" style="1" customWidth="1"/>
    <col min="11786" max="11786" width="22.140625" style="1" customWidth="1"/>
    <col min="11787" max="11787" width="17.28515625" style="1" customWidth="1"/>
    <col min="11788" max="11788" width="16.28515625" style="1" customWidth="1"/>
    <col min="11789" max="11789" width="15.42578125" style="1" customWidth="1"/>
    <col min="11790" max="11790" width="30.8554687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5.425781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87.42578125" style="1" customWidth="1"/>
    <col min="11803" max="11803" width="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32" style="1" customWidth="1"/>
    <col min="12039" max="12039" width="29.85546875" style="1" customWidth="1"/>
    <col min="12040" max="12040" width="18" style="1" customWidth="1"/>
    <col min="12041" max="12041" width="17.28515625" style="1" customWidth="1"/>
    <col min="12042" max="12042" width="22.140625" style="1" customWidth="1"/>
    <col min="12043" max="12043" width="17.28515625" style="1" customWidth="1"/>
    <col min="12044" max="12044" width="16.28515625" style="1" customWidth="1"/>
    <col min="12045" max="12045" width="15.42578125" style="1" customWidth="1"/>
    <col min="12046" max="12046" width="30.8554687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5.425781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87.42578125" style="1" customWidth="1"/>
    <col min="12059" max="12059" width="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32" style="1" customWidth="1"/>
    <col min="12295" max="12295" width="29.85546875" style="1" customWidth="1"/>
    <col min="12296" max="12296" width="18" style="1" customWidth="1"/>
    <col min="12297" max="12297" width="17.28515625" style="1" customWidth="1"/>
    <col min="12298" max="12298" width="22.140625" style="1" customWidth="1"/>
    <col min="12299" max="12299" width="17.28515625" style="1" customWidth="1"/>
    <col min="12300" max="12300" width="16.28515625" style="1" customWidth="1"/>
    <col min="12301" max="12301" width="15.42578125" style="1" customWidth="1"/>
    <col min="12302" max="12302" width="30.8554687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5.425781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87.42578125" style="1" customWidth="1"/>
    <col min="12315" max="12315" width="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32" style="1" customWidth="1"/>
    <col min="12551" max="12551" width="29.85546875" style="1" customWidth="1"/>
    <col min="12552" max="12552" width="18" style="1" customWidth="1"/>
    <col min="12553" max="12553" width="17.28515625" style="1" customWidth="1"/>
    <col min="12554" max="12554" width="22.140625" style="1" customWidth="1"/>
    <col min="12555" max="12555" width="17.28515625" style="1" customWidth="1"/>
    <col min="12556" max="12556" width="16.28515625" style="1" customWidth="1"/>
    <col min="12557" max="12557" width="15.42578125" style="1" customWidth="1"/>
    <col min="12558" max="12558" width="30.8554687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5.425781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87.42578125" style="1" customWidth="1"/>
    <col min="12571" max="12571" width="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32" style="1" customWidth="1"/>
    <col min="12807" max="12807" width="29.85546875" style="1" customWidth="1"/>
    <col min="12808" max="12808" width="18" style="1" customWidth="1"/>
    <col min="12809" max="12809" width="17.28515625" style="1" customWidth="1"/>
    <col min="12810" max="12810" width="22.140625" style="1" customWidth="1"/>
    <col min="12811" max="12811" width="17.28515625" style="1" customWidth="1"/>
    <col min="12812" max="12812" width="16.28515625" style="1" customWidth="1"/>
    <col min="12813" max="12813" width="15.42578125" style="1" customWidth="1"/>
    <col min="12814" max="12814" width="30.8554687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5.425781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87.42578125" style="1" customWidth="1"/>
    <col min="12827" max="12827" width="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32" style="1" customWidth="1"/>
    <col min="13063" max="13063" width="29.85546875" style="1" customWidth="1"/>
    <col min="13064" max="13064" width="18" style="1" customWidth="1"/>
    <col min="13065" max="13065" width="17.28515625" style="1" customWidth="1"/>
    <col min="13066" max="13066" width="22.140625" style="1" customWidth="1"/>
    <col min="13067" max="13067" width="17.28515625" style="1" customWidth="1"/>
    <col min="13068" max="13068" width="16.28515625" style="1" customWidth="1"/>
    <col min="13069" max="13069" width="15.42578125" style="1" customWidth="1"/>
    <col min="13070" max="13070" width="30.8554687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5.425781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87.42578125" style="1" customWidth="1"/>
    <col min="13083" max="13083" width="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32" style="1" customWidth="1"/>
    <col min="13319" max="13319" width="29.85546875" style="1" customWidth="1"/>
    <col min="13320" max="13320" width="18" style="1" customWidth="1"/>
    <col min="13321" max="13321" width="17.28515625" style="1" customWidth="1"/>
    <col min="13322" max="13322" width="22.140625" style="1" customWidth="1"/>
    <col min="13323" max="13323" width="17.28515625" style="1" customWidth="1"/>
    <col min="13324" max="13324" width="16.28515625" style="1" customWidth="1"/>
    <col min="13325" max="13325" width="15.42578125" style="1" customWidth="1"/>
    <col min="13326" max="13326" width="30.8554687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5.425781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87.42578125" style="1" customWidth="1"/>
    <col min="13339" max="13339" width="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32" style="1" customWidth="1"/>
    <col min="13575" max="13575" width="29.85546875" style="1" customWidth="1"/>
    <col min="13576" max="13576" width="18" style="1" customWidth="1"/>
    <col min="13577" max="13577" width="17.28515625" style="1" customWidth="1"/>
    <col min="13578" max="13578" width="22.140625" style="1" customWidth="1"/>
    <col min="13579" max="13579" width="17.28515625" style="1" customWidth="1"/>
    <col min="13580" max="13580" width="16.28515625" style="1" customWidth="1"/>
    <col min="13581" max="13581" width="15.42578125" style="1" customWidth="1"/>
    <col min="13582" max="13582" width="30.8554687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5.425781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87.42578125" style="1" customWidth="1"/>
    <col min="13595" max="13595" width="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32" style="1" customWidth="1"/>
    <col min="13831" max="13831" width="29.85546875" style="1" customWidth="1"/>
    <col min="13832" max="13832" width="18" style="1" customWidth="1"/>
    <col min="13833" max="13833" width="17.28515625" style="1" customWidth="1"/>
    <col min="13834" max="13834" width="22.140625" style="1" customWidth="1"/>
    <col min="13835" max="13835" width="17.28515625" style="1" customWidth="1"/>
    <col min="13836" max="13836" width="16.28515625" style="1" customWidth="1"/>
    <col min="13837" max="13837" width="15.42578125" style="1" customWidth="1"/>
    <col min="13838" max="13838" width="30.8554687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5.425781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87.42578125" style="1" customWidth="1"/>
    <col min="13851" max="13851" width="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32" style="1" customWidth="1"/>
    <col min="14087" max="14087" width="29.85546875" style="1" customWidth="1"/>
    <col min="14088" max="14088" width="18" style="1" customWidth="1"/>
    <col min="14089" max="14089" width="17.28515625" style="1" customWidth="1"/>
    <col min="14090" max="14090" width="22.140625" style="1" customWidth="1"/>
    <col min="14091" max="14091" width="17.28515625" style="1" customWidth="1"/>
    <col min="14092" max="14092" width="16.28515625" style="1" customWidth="1"/>
    <col min="14093" max="14093" width="15.42578125" style="1" customWidth="1"/>
    <col min="14094" max="14094" width="30.8554687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5.425781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87.42578125" style="1" customWidth="1"/>
    <col min="14107" max="14107" width="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32" style="1" customWidth="1"/>
    <col min="14343" max="14343" width="29.85546875" style="1" customWidth="1"/>
    <col min="14344" max="14344" width="18" style="1" customWidth="1"/>
    <col min="14345" max="14345" width="17.28515625" style="1" customWidth="1"/>
    <col min="14346" max="14346" width="22.140625" style="1" customWidth="1"/>
    <col min="14347" max="14347" width="17.28515625" style="1" customWidth="1"/>
    <col min="14348" max="14348" width="16.28515625" style="1" customWidth="1"/>
    <col min="14349" max="14349" width="15.42578125" style="1" customWidth="1"/>
    <col min="14350" max="14350" width="30.8554687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5.425781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87.42578125" style="1" customWidth="1"/>
    <col min="14363" max="14363" width="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32" style="1" customWidth="1"/>
    <col min="14599" max="14599" width="29.85546875" style="1" customWidth="1"/>
    <col min="14600" max="14600" width="18" style="1" customWidth="1"/>
    <col min="14601" max="14601" width="17.28515625" style="1" customWidth="1"/>
    <col min="14602" max="14602" width="22.140625" style="1" customWidth="1"/>
    <col min="14603" max="14603" width="17.28515625" style="1" customWidth="1"/>
    <col min="14604" max="14604" width="16.28515625" style="1" customWidth="1"/>
    <col min="14605" max="14605" width="15.42578125" style="1" customWidth="1"/>
    <col min="14606" max="14606" width="30.8554687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5.425781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87.42578125" style="1" customWidth="1"/>
    <col min="14619" max="14619" width="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32" style="1" customWidth="1"/>
    <col min="14855" max="14855" width="29.85546875" style="1" customWidth="1"/>
    <col min="14856" max="14856" width="18" style="1" customWidth="1"/>
    <col min="14857" max="14857" width="17.28515625" style="1" customWidth="1"/>
    <col min="14858" max="14858" width="22.140625" style="1" customWidth="1"/>
    <col min="14859" max="14859" width="17.28515625" style="1" customWidth="1"/>
    <col min="14860" max="14860" width="16.28515625" style="1" customWidth="1"/>
    <col min="14861" max="14861" width="15.42578125" style="1" customWidth="1"/>
    <col min="14862" max="14862" width="30.8554687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5.425781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87.42578125" style="1" customWidth="1"/>
    <col min="14875" max="14875" width="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32" style="1" customWidth="1"/>
    <col min="15111" max="15111" width="29.85546875" style="1" customWidth="1"/>
    <col min="15112" max="15112" width="18" style="1" customWidth="1"/>
    <col min="15113" max="15113" width="17.28515625" style="1" customWidth="1"/>
    <col min="15114" max="15114" width="22.140625" style="1" customWidth="1"/>
    <col min="15115" max="15115" width="17.28515625" style="1" customWidth="1"/>
    <col min="15116" max="15116" width="16.28515625" style="1" customWidth="1"/>
    <col min="15117" max="15117" width="15.42578125" style="1" customWidth="1"/>
    <col min="15118" max="15118" width="30.8554687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5.425781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87.42578125" style="1" customWidth="1"/>
    <col min="15131" max="15131" width="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32" style="1" customWidth="1"/>
    <col min="15367" max="15367" width="29.85546875" style="1" customWidth="1"/>
    <col min="15368" max="15368" width="18" style="1" customWidth="1"/>
    <col min="15369" max="15369" width="17.28515625" style="1" customWidth="1"/>
    <col min="15370" max="15370" width="22.140625" style="1" customWidth="1"/>
    <col min="15371" max="15371" width="17.28515625" style="1" customWidth="1"/>
    <col min="15372" max="15372" width="16.28515625" style="1" customWidth="1"/>
    <col min="15373" max="15373" width="15.42578125" style="1" customWidth="1"/>
    <col min="15374" max="15374" width="30.8554687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5.425781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87.42578125" style="1" customWidth="1"/>
    <col min="15387" max="15387" width="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32" style="1" customWidth="1"/>
    <col min="15623" max="15623" width="29.85546875" style="1" customWidth="1"/>
    <col min="15624" max="15624" width="18" style="1" customWidth="1"/>
    <col min="15625" max="15625" width="17.28515625" style="1" customWidth="1"/>
    <col min="15626" max="15626" width="22.140625" style="1" customWidth="1"/>
    <col min="15627" max="15627" width="17.28515625" style="1" customWidth="1"/>
    <col min="15628" max="15628" width="16.28515625" style="1" customWidth="1"/>
    <col min="15629" max="15629" width="15.42578125" style="1" customWidth="1"/>
    <col min="15630" max="15630" width="30.8554687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5.425781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87.42578125" style="1" customWidth="1"/>
    <col min="15643" max="15643" width="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32" style="1" customWidth="1"/>
    <col min="15879" max="15879" width="29.85546875" style="1" customWidth="1"/>
    <col min="15880" max="15880" width="18" style="1" customWidth="1"/>
    <col min="15881" max="15881" width="17.28515625" style="1" customWidth="1"/>
    <col min="15882" max="15882" width="22.140625" style="1" customWidth="1"/>
    <col min="15883" max="15883" width="17.28515625" style="1" customWidth="1"/>
    <col min="15884" max="15884" width="16.28515625" style="1" customWidth="1"/>
    <col min="15885" max="15885" width="15.42578125" style="1" customWidth="1"/>
    <col min="15886" max="15886" width="30.8554687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5.425781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87.42578125" style="1" customWidth="1"/>
    <col min="15899" max="15899" width="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32" style="1" customWidth="1"/>
    <col min="16135" max="16135" width="29.85546875" style="1" customWidth="1"/>
    <col min="16136" max="16136" width="18" style="1" customWidth="1"/>
    <col min="16137" max="16137" width="17.28515625" style="1" customWidth="1"/>
    <col min="16138" max="16138" width="22.140625" style="1" customWidth="1"/>
    <col min="16139" max="16139" width="17.28515625" style="1" customWidth="1"/>
    <col min="16140" max="16140" width="16.28515625" style="1" customWidth="1"/>
    <col min="16141" max="16141" width="15.42578125" style="1" customWidth="1"/>
    <col min="16142" max="16142" width="30.8554687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5.425781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87.42578125" style="1" customWidth="1"/>
    <col min="16155" max="16155" width="25" style="1" customWidth="1"/>
    <col min="16156" max="16156" width="41.28515625" style="1" customWidth="1"/>
    <col min="16157" max="16384" width="11.425781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243</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692" t="s">
        <v>244</v>
      </c>
      <c r="C7" s="692"/>
      <c r="D7" s="692"/>
      <c r="E7" s="692"/>
      <c r="F7" s="692"/>
      <c r="G7" s="692"/>
      <c r="H7" s="692"/>
      <c r="I7" s="692"/>
      <c r="J7" s="692"/>
      <c r="K7" s="692"/>
      <c r="L7" s="692"/>
      <c r="M7" s="692"/>
      <c r="N7" s="692"/>
      <c r="O7" s="692"/>
      <c r="P7" s="692"/>
      <c r="Q7" s="692"/>
      <c r="R7" s="692"/>
      <c r="S7" s="692"/>
      <c r="T7" s="692"/>
      <c r="U7" s="692"/>
      <c r="V7" s="692"/>
      <c r="W7" s="692"/>
      <c r="X7" s="692"/>
      <c r="Y7" s="692"/>
      <c r="Z7" s="692"/>
      <c r="AA7" s="692"/>
      <c r="AB7" s="693"/>
    </row>
    <row r="8" spans="1:28" x14ac:dyDescent="0.25">
      <c r="A8" s="6" t="s">
        <v>9</v>
      </c>
      <c r="B8" s="694" t="s">
        <v>245</v>
      </c>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5"/>
    </row>
    <row r="9" spans="1:28" x14ac:dyDescent="0.25">
      <c r="A9" s="6" t="s">
        <v>11</v>
      </c>
      <c r="B9" s="654"/>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6"/>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9"/>
      <c r="D11" s="571">
        <v>43861</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x14ac:dyDescent="0.25">
      <c r="A12" s="570"/>
      <c r="B12" s="7" t="s">
        <v>17</v>
      </c>
      <c r="C12" s="9"/>
      <c r="D12" s="574" t="s">
        <v>18</v>
      </c>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571" t="s">
        <v>1224</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696" t="s">
        <v>246</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8"/>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3" t="s">
        <v>39</v>
      </c>
    </row>
    <row r="17" spans="1:28" ht="26.25" thickBot="1" x14ac:dyDescent="0.3">
      <c r="A17" s="605"/>
      <c r="B17" s="605"/>
      <c r="C17" s="605"/>
      <c r="D17" s="605"/>
      <c r="E17" s="605"/>
      <c r="F17" s="605"/>
      <c r="G17" s="605"/>
      <c r="H17" s="607"/>
      <c r="I17" s="607"/>
      <c r="J17" s="605"/>
      <c r="K17" s="605"/>
      <c r="L17" s="605"/>
      <c r="M17" s="605"/>
      <c r="N17" s="605"/>
      <c r="O17" s="13" t="s">
        <v>40</v>
      </c>
      <c r="P17" s="13" t="s">
        <v>41</v>
      </c>
      <c r="Q17" s="13" t="s">
        <v>42</v>
      </c>
      <c r="R17" s="13" t="s">
        <v>43</v>
      </c>
      <c r="S17" s="14" t="s">
        <v>44</v>
      </c>
      <c r="T17" s="630"/>
      <c r="U17" s="15" t="s">
        <v>40</v>
      </c>
      <c r="V17" s="13" t="s">
        <v>41</v>
      </c>
      <c r="W17" s="13" t="s">
        <v>42</v>
      </c>
      <c r="X17" s="13" t="s">
        <v>43</v>
      </c>
      <c r="Y17" s="14" t="s">
        <v>45</v>
      </c>
      <c r="Z17" s="605"/>
      <c r="AA17" s="605"/>
      <c r="AB17" s="634"/>
    </row>
    <row r="18" spans="1:28" ht="216.75" x14ac:dyDescent="0.25">
      <c r="A18" s="637" t="s">
        <v>46</v>
      </c>
      <c r="B18" s="620" t="s">
        <v>247</v>
      </c>
      <c r="C18" s="638" t="s">
        <v>248</v>
      </c>
      <c r="D18" s="638" t="s">
        <v>249</v>
      </c>
      <c r="E18" s="16">
        <v>1</v>
      </c>
      <c r="F18" s="16" t="s">
        <v>250</v>
      </c>
      <c r="G18" s="16" t="s">
        <v>251</v>
      </c>
      <c r="H18" s="16" t="s">
        <v>252</v>
      </c>
      <c r="I18" s="16" t="s">
        <v>253</v>
      </c>
      <c r="J18" s="64" t="s">
        <v>254</v>
      </c>
      <c r="K18" s="16" t="s">
        <v>181</v>
      </c>
      <c r="L18" s="25">
        <v>1</v>
      </c>
      <c r="M18" s="16" t="s">
        <v>255</v>
      </c>
      <c r="N18" s="16" t="s">
        <v>256</v>
      </c>
      <c r="O18" s="16">
        <v>25</v>
      </c>
      <c r="P18" s="16">
        <v>25</v>
      </c>
      <c r="Q18" s="16">
        <v>25</v>
      </c>
      <c r="R18" s="16">
        <v>25</v>
      </c>
      <c r="S18" s="65">
        <v>1</v>
      </c>
      <c r="T18" s="630"/>
      <c r="U18" s="24">
        <v>0.25</v>
      </c>
      <c r="V18" s="25">
        <v>0.25</v>
      </c>
      <c r="W18" s="16"/>
      <c r="X18" s="16"/>
      <c r="Y18" s="66"/>
      <c r="Z18" s="67" t="s">
        <v>257</v>
      </c>
      <c r="AA18" s="27"/>
      <c r="AB18" s="27"/>
    </row>
    <row r="19" spans="1:28" ht="165.75" x14ac:dyDescent="0.25">
      <c r="A19" s="699"/>
      <c r="B19" s="620"/>
      <c r="C19" s="620"/>
      <c r="D19" s="620"/>
      <c r="E19" s="8">
        <v>2</v>
      </c>
      <c r="F19" s="8" t="s">
        <v>258</v>
      </c>
      <c r="G19" s="8" t="s">
        <v>259</v>
      </c>
      <c r="H19" s="8" t="s">
        <v>52</v>
      </c>
      <c r="I19" s="8" t="s">
        <v>260</v>
      </c>
      <c r="J19" s="8" t="s">
        <v>261</v>
      </c>
      <c r="K19" s="16" t="s">
        <v>181</v>
      </c>
      <c r="L19" s="20">
        <v>1</v>
      </c>
      <c r="M19" s="8" t="s">
        <v>255</v>
      </c>
      <c r="N19" s="8" t="s">
        <v>262</v>
      </c>
      <c r="O19" s="16">
        <v>25</v>
      </c>
      <c r="P19" s="16">
        <v>25</v>
      </c>
      <c r="Q19" s="16">
        <v>25</v>
      </c>
      <c r="R19" s="16">
        <v>25</v>
      </c>
      <c r="S19" s="65">
        <v>1</v>
      </c>
      <c r="T19" s="630"/>
      <c r="U19" s="30">
        <v>0.25</v>
      </c>
      <c r="V19" s="20">
        <v>0.25</v>
      </c>
      <c r="W19" s="8"/>
      <c r="X19" s="8"/>
      <c r="Y19" s="68"/>
      <c r="Z19" s="18" t="s">
        <v>263</v>
      </c>
      <c r="AA19" s="32"/>
      <c r="AB19" s="32"/>
    </row>
    <row r="20" spans="1:28" ht="127.5" x14ac:dyDescent="0.25">
      <c r="A20" s="699"/>
      <c r="B20" s="620"/>
      <c r="C20" s="620"/>
      <c r="D20" s="620"/>
      <c r="E20" s="8">
        <v>3</v>
      </c>
      <c r="F20" s="8" t="s">
        <v>264</v>
      </c>
      <c r="G20" s="8" t="s">
        <v>265</v>
      </c>
      <c r="H20" s="8" t="s">
        <v>52</v>
      </c>
      <c r="I20" s="8" t="s">
        <v>266</v>
      </c>
      <c r="J20" s="8" t="s">
        <v>267</v>
      </c>
      <c r="K20" s="16" t="s">
        <v>181</v>
      </c>
      <c r="L20" s="20">
        <v>1</v>
      </c>
      <c r="M20" s="8" t="s">
        <v>255</v>
      </c>
      <c r="N20" s="8" t="s">
        <v>268</v>
      </c>
      <c r="O20" s="16">
        <v>25</v>
      </c>
      <c r="P20" s="16">
        <v>25</v>
      </c>
      <c r="Q20" s="16">
        <v>25</v>
      </c>
      <c r="R20" s="16">
        <v>25</v>
      </c>
      <c r="S20" s="65">
        <v>1</v>
      </c>
      <c r="T20" s="630"/>
      <c r="U20" s="30">
        <v>0.25</v>
      </c>
      <c r="V20" s="20">
        <v>0.25</v>
      </c>
      <c r="W20" s="8"/>
      <c r="X20" s="8"/>
      <c r="Y20" s="68"/>
      <c r="Z20" s="18" t="s">
        <v>269</v>
      </c>
      <c r="AA20" s="32"/>
      <c r="AB20" s="32"/>
    </row>
    <row r="21" spans="1:28" ht="191.25" x14ac:dyDescent="0.25">
      <c r="A21" s="699"/>
      <c r="B21" s="620"/>
      <c r="C21" s="620"/>
      <c r="D21" s="620"/>
      <c r="E21" s="8">
        <v>4</v>
      </c>
      <c r="F21" s="8" t="s">
        <v>270</v>
      </c>
      <c r="G21" s="8" t="s">
        <v>271</v>
      </c>
      <c r="H21" s="8" t="s">
        <v>52</v>
      </c>
      <c r="I21" s="8" t="s">
        <v>270</v>
      </c>
      <c r="J21" s="8" t="s">
        <v>272</v>
      </c>
      <c r="K21" s="16" t="s">
        <v>181</v>
      </c>
      <c r="L21" s="20">
        <v>1</v>
      </c>
      <c r="M21" s="8" t="s">
        <v>255</v>
      </c>
      <c r="N21" s="8" t="s">
        <v>273</v>
      </c>
      <c r="O21" s="16">
        <v>25</v>
      </c>
      <c r="P21" s="16">
        <v>25</v>
      </c>
      <c r="Q21" s="16">
        <v>25</v>
      </c>
      <c r="R21" s="16">
        <v>25</v>
      </c>
      <c r="S21" s="65">
        <v>1</v>
      </c>
      <c r="T21" s="630"/>
      <c r="U21" s="30">
        <v>0.25</v>
      </c>
      <c r="V21" s="20">
        <v>0.25</v>
      </c>
      <c r="W21" s="8"/>
      <c r="X21" s="8"/>
      <c r="Y21" s="68"/>
      <c r="Z21" s="18" t="s">
        <v>274</v>
      </c>
      <c r="AA21" s="32"/>
      <c r="AB21" s="32"/>
    </row>
    <row r="22" spans="1:28" ht="89.25" x14ac:dyDescent="0.25">
      <c r="A22" s="699"/>
      <c r="B22" s="620"/>
      <c r="C22" s="620"/>
      <c r="D22" s="620"/>
      <c r="E22" s="8">
        <v>5</v>
      </c>
      <c r="F22" s="8" t="s">
        <v>275</v>
      </c>
      <c r="G22" s="8" t="s">
        <v>276</v>
      </c>
      <c r="H22" s="8" t="s">
        <v>52</v>
      </c>
      <c r="I22" s="8" t="s">
        <v>277</v>
      </c>
      <c r="J22" s="8" t="s">
        <v>278</v>
      </c>
      <c r="K22" s="16" t="s">
        <v>181</v>
      </c>
      <c r="L22" s="20">
        <v>1</v>
      </c>
      <c r="M22" s="8" t="s">
        <v>255</v>
      </c>
      <c r="N22" s="8" t="s">
        <v>279</v>
      </c>
      <c r="O22" s="16">
        <v>25</v>
      </c>
      <c r="P22" s="16">
        <v>25</v>
      </c>
      <c r="Q22" s="16">
        <v>25</v>
      </c>
      <c r="R22" s="16">
        <v>25</v>
      </c>
      <c r="S22" s="65">
        <v>1</v>
      </c>
      <c r="T22" s="630"/>
      <c r="U22" s="30">
        <v>0.25</v>
      </c>
      <c r="V22" s="20">
        <v>0.25</v>
      </c>
      <c r="W22" s="8"/>
      <c r="X22" s="8"/>
      <c r="Y22" s="68"/>
      <c r="Z22" s="18" t="s">
        <v>280</v>
      </c>
      <c r="AA22" s="32"/>
      <c r="AB22" s="32"/>
    </row>
    <row r="23" spans="1:28" ht="76.5" x14ac:dyDescent="0.25">
      <c r="A23" s="699"/>
      <c r="B23" s="620"/>
      <c r="C23" s="620"/>
      <c r="D23" s="620"/>
      <c r="E23" s="8">
        <v>6</v>
      </c>
      <c r="F23" s="8" t="s">
        <v>281</v>
      </c>
      <c r="G23" s="8" t="s">
        <v>282</v>
      </c>
      <c r="H23" s="8" t="s">
        <v>52</v>
      </c>
      <c r="I23" s="8" t="s">
        <v>283</v>
      </c>
      <c r="J23" s="8" t="s">
        <v>284</v>
      </c>
      <c r="K23" s="16" t="s">
        <v>181</v>
      </c>
      <c r="L23" s="20">
        <v>1</v>
      </c>
      <c r="M23" s="8" t="s">
        <v>255</v>
      </c>
      <c r="N23" s="8" t="s">
        <v>285</v>
      </c>
      <c r="O23" s="16">
        <v>25</v>
      </c>
      <c r="P23" s="16">
        <v>25</v>
      </c>
      <c r="Q23" s="16">
        <v>25</v>
      </c>
      <c r="R23" s="16">
        <v>25</v>
      </c>
      <c r="S23" s="65">
        <v>1</v>
      </c>
      <c r="T23" s="630"/>
      <c r="U23" s="30">
        <v>0.25</v>
      </c>
      <c r="V23" s="20">
        <v>0.25</v>
      </c>
      <c r="W23" s="8"/>
      <c r="X23" s="8"/>
      <c r="Y23" s="68"/>
      <c r="Z23" s="18" t="s">
        <v>286</v>
      </c>
      <c r="AA23" s="32"/>
      <c r="AB23" s="32"/>
    </row>
    <row r="24" spans="1:28" ht="127.5" x14ac:dyDescent="0.25">
      <c r="A24" s="699"/>
      <c r="B24" s="620"/>
      <c r="C24" s="620"/>
      <c r="D24" s="620"/>
      <c r="E24" s="8">
        <v>7</v>
      </c>
      <c r="F24" s="8" t="s">
        <v>287</v>
      </c>
      <c r="G24" s="8" t="s">
        <v>288</v>
      </c>
      <c r="H24" s="8" t="s">
        <v>52</v>
      </c>
      <c r="I24" s="8" t="s">
        <v>289</v>
      </c>
      <c r="J24" s="8" t="s">
        <v>290</v>
      </c>
      <c r="K24" s="16" t="s">
        <v>181</v>
      </c>
      <c r="L24" s="20">
        <v>1</v>
      </c>
      <c r="M24" s="8" t="s">
        <v>255</v>
      </c>
      <c r="N24" s="8" t="s">
        <v>291</v>
      </c>
      <c r="O24" s="16">
        <v>25</v>
      </c>
      <c r="P24" s="16">
        <v>25</v>
      </c>
      <c r="Q24" s="16">
        <v>25</v>
      </c>
      <c r="R24" s="16">
        <v>25</v>
      </c>
      <c r="S24" s="65">
        <v>1</v>
      </c>
      <c r="T24" s="630"/>
      <c r="U24" s="30">
        <v>0.25</v>
      </c>
      <c r="V24" s="20">
        <v>0.25</v>
      </c>
      <c r="W24" s="8"/>
      <c r="X24" s="8"/>
      <c r="Y24" s="68"/>
      <c r="Z24" s="18" t="s">
        <v>292</v>
      </c>
      <c r="AA24" s="32"/>
      <c r="AB24" s="32"/>
    </row>
    <row r="25" spans="1:28" ht="76.5" x14ac:dyDescent="0.25">
      <c r="A25" s="699"/>
      <c r="B25" s="620"/>
      <c r="C25" s="620"/>
      <c r="D25" s="620"/>
      <c r="E25" s="8">
        <v>8</v>
      </c>
      <c r="F25" s="8" t="s">
        <v>293</v>
      </c>
      <c r="G25" s="8" t="s">
        <v>294</v>
      </c>
      <c r="H25" s="8" t="s">
        <v>252</v>
      </c>
      <c r="I25" s="8" t="s">
        <v>295</v>
      </c>
      <c r="J25" s="8" t="s">
        <v>296</v>
      </c>
      <c r="K25" s="16" t="s">
        <v>181</v>
      </c>
      <c r="L25" s="20">
        <v>1</v>
      </c>
      <c r="M25" s="8" t="s">
        <v>255</v>
      </c>
      <c r="N25" s="8" t="s">
        <v>297</v>
      </c>
      <c r="O25" s="8">
        <v>0</v>
      </c>
      <c r="P25" s="8">
        <v>50</v>
      </c>
      <c r="Q25" s="8">
        <v>0</v>
      </c>
      <c r="R25" s="8">
        <v>50</v>
      </c>
      <c r="S25" s="26">
        <v>1</v>
      </c>
      <c r="T25" s="630"/>
      <c r="U25" s="30">
        <v>0</v>
      </c>
      <c r="V25" s="20">
        <v>0</v>
      </c>
      <c r="W25" s="8"/>
      <c r="X25" s="8"/>
      <c r="Y25" s="68"/>
      <c r="Z25" s="18" t="s">
        <v>298</v>
      </c>
      <c r="AA25" s="32"/>
      <c r="AB25" s="32"/>
    </row>
    <row r="26" spans="1:28" ht="141" thickBot="1" x14ac:dyDescent="0.3">
      <c r="A26" s="699"/>
      <c r="B26" s="620"/>
      <c r="C26" s="700"/>
      <c r="D26" s="700"/>
      <c r="E26" s="8">
        <v>9</v>
      </c>
      <c r="F26" s="69" t="s">
        <v>299</v>
      </c>
      <c r="G26" s="8" t="s">
        <v>300</v>
      </c>
      <c r="H26" s="8" t="s">
        <v>252</v>
      </c>
      <c r="I26" s="8" t="s">
        <v>301</v>
      </c>
      <c r="J26" s="8" t="s">
        <v>302</v>
      </c>
      <c r="K26" s="16" t="s">
        <v>181</v>
      </c>
      <c r="L26" s="20">
        <v>1</v>
      </c>
      <c r="M26" s="8" t="s">
        <v>255</v>
      </c>
      <c r="N26" s="8" t="s">
        <v>297</v>
      </c>
      <c r="O26" s="8">
        <v>25</v>
      </c>
      <c r="P26" s="8">
        <v>25</v>
      </c>
      <c r="Q26" s="8">
        <v>25</v>
      </c>
      <c r="R26" s="8">
        <v>25</v>
      </c>
      <c r="S26" s="26">
        <v>1</v>
      </c>
      <c r="T26" s="630"/>
      <c r="U26" s="30">
        <v>0.25</v>
      </c>
      <c r="V26" s="20">
        <v>0.25</v>
      </c>
      <c r="W26" s="8"/>
      <c r="X26" s="8"/>
      <c r="Y26" s="68"/>
      <c r="Z26" s="18" t="s">
        <v>303</v>
      </c>
      <c r="AA26" s="32"/>
      <c r="AB26" s="32"/>
    </row>
    <row r="27" spans="1:28" s="39" customFormat="1" ht="25.5" customHeight="1" thickBot="1" x14ac:dyDescent="0.3">
      <c r="A27" s="622" t="s">
        <v>157</v>
      </c>
      <c r="B27" s="623"/>
      <c r="C27" s="623"/>
      <c r="D27" s="623"/>
      <c r="E27" s="623"/>
      <c r="F27" s="624"/>
      <c r="G27" s="623"/>
      <c r="H27" s="623"/>
      <c r="I27" s="623"/>
      <c r="J27" s="623"/>
      <c r="K27" s="623"/>
      <c r="L27" s="623"/>
      <c r="M27" s="623"/>
      <c r="N27" s="623"/>
      <c r="O27" s="623"/>
      <c r="P27" s="623"/>
      <c r="Q27" s="623"/>
      <c r="R27" s="625"/>
      <c r="S27" s="626" t="s">
        <v>158</v>
      </c>
      <c r="T27" s="627"/>
      <c r="U27" s="627"/>
      <c r="V27" s="627"/>
      <c r="W27" s="627"/>
      <c r="X27" s="627"/>
      <c r="Y27" s="627"/>
      <c r="Z27" s="627"/>
      <c r="AA27" s="627"/>
      <c r="AB27" s="628"/>
    </row>
    <row r="28" spans="1:28" x14ac:dyDescent="0.25">
      <c r="A28" s="40" t="s">
        <v>159</v>
      </c>
      <c r="B28" s="610"/>
      <c r="C28" s="610"/>
      <c r="D28" s="610"/>
      <c r="E28" s="611"/>
      <c r="F28" s="41" t="s">
        <v>160</v>
      </c>
      <c r="G28" s="612"/>
      <c r="H28" s="612"/>
      <c r="I28" s="612"/>
      <c r="J28" s="612"/>
      <c r="K28" s="612"/>
      <c r="L28" s="41" t="s">
        <v>160</v>
      </c>
      <c r="M28" s="612"/>
      <c r="N28" s="612"/>
      <c r="O28" s="612"/>
      <c r="P28" s="612"/>
      <c r="Q28" s="612"/>
      <c r="R28" s="613"/>
      <c r="S28" s="42" t="s">
        <v>160</v>
      </c>
      <c r="T28" s="613"/>
      <c r="U28" s="614"/>
      <c r="V28" s="614"/>
      <c r="W28" s="614"/>
      <c r="X28" s="614"/>
      <c r="Y28" s="615"/>
      <c r="Z28" s="42" t="s">
        <v>160</v>
      </c>
      <c r="AA28" s="616"/>
      <c r="AB28" s="617"/>
    </row>
    <row r="29" spans="1:28" x14ac:dyDescent="0.25">
      <c r="A29" s="43" t="s">
        <v>161</v>
      </c>
      <c r="B29" s="709" t="s">
        <v>304</v>
      </c>
      <c r="C29" s="709"/>
      <c r="D29" s="709"/>
      <c r="E29" s="616"/>
      <c r="F29" s="41" t="s">
        <v>163</v>
      </c>
      <c r="G29" s="616" t="s">
        <v>305</v>
      </c>
      <c r="H29" s="710"/>
      <c r="I29" s="710"/>
      <c r="J29" s="710"/>
      <c r="K29" s="617"/>
      <c r="L29" s="41" t="s">
        <v>165</v>
      </c>
      <c r="M29" s="616" t="s">
        <v>305</v>
      </c>
      <c r="N29" s="710"/>
      <c r="O29" s="710"/>
      <c r="P29" s="710"/>
      <c r="Q29" s="710"/>
      <c r="R29" s="711"/>
      <c r="S29" s="42" t="s">
        <v>163</v>
      </c>
      <c r="T29" s="712" t="s">
        <v>306</v>
      </c>
      <c r="U29" s="713"/>
      <c r="V29" s="713"/>
      <c r="W29" s="713"/>
      <c r="X29" s="713"/>
      <c r="Y29" s="714"/>
      <c r="Z29" s="42" t="s">
        <v>165</v>
      </c>
      <c r="AA29" s="648" t="s">
        <v>307</v>
      </c>
      <c r="AB29" s="649"/>
    </row>
    <row r="30" spans="1:28" ht="29.25" customHeight="1" thickBot="1" x14ac:dyDescent="0.3">
      <c r="A30" s="45" t="s">
        <v>168</v>
      </c>
      <c r="B30" s="701">
        <v>44021</v>
      </c>
      <c r="C30" s="659"/>
      <c r="D30" s="659"/>
      <c r="E30" s="689"/>
      <c r="F30" s="46" t="s">
        <v>168</v>
      </c>
      <c r="G30" s="702">
        <v>44021</v>
      </c>
      <c r="H30" s="703"/>
      <c r="I30" s="703"/>
      <c r="J30" s="703"/>
      <c r="K30" s="703"/>
      <c r="L30" s="46" t="s">
        <v>168</v>
      </c>
      <c r="M30" s="702">
        <v>44021</v>
      </c>
      <c r="N30" s="703"/>
      <c r="O30" s="703"/>
      <c r="P30" s="703"/>
      <c r="Q30" s="703"/>
      <c r="R30" s="704"/>
      <c r="S30" s="47" t="s">
        <v>168</v>
      </c>
      <c r="T30" s="705">
        <v>44042</v>
      </c>
      <c r="U30" s="706"/>
      <c r="V30" s="706"/>
      <c r="W30" s="706"/>
      <c r="X30" s="706"/>
      <c r="Y30" s="707"/>
      <c r="Z30" s="47" t="s">
        <v>168</v>
      </c>
      <c r="AA30" s="708"/>
      <c r="AB30" s="646"/>
    </row>
  </sheetData>
  <mergeCells count="57">
    <mergeCell ref="B29:E29"/>
    <mergeCell ref="G29:K29"/>
    <mergeCell ref="M29:R29"/>
    <mergeCell ref="T29:Y29"/>
    <mergeCell ref="AA29:AB29"/>
    <mergeCell ref="B30:E30"/>
    <mergeCell ref="G30:K30"/>
    <mergeCell ref="M30:R30"/>
    <mergeCell ref="T30:Y30"/>
    <mergeCell ref="AA30:AB30"/>
    <mergeCell ref="B28:E28"/>
    <mergeCell ref="G28:K28"/>
    <mergeCell ref="M28:R28"/>
    <mergeCell ref="T28:Y28"/>
    <mergeCell ref="AA28:AB28"/>
    <mergeCell ref="U16:Y16"/>
    <mergeCell ref="Z16:Z17"/>
    <mergeCell ref="AA16:AA17"/>
    <mergeCell ref="AB16:AB17"/>
    <mergeCell ref="A27:R27"/>
    <mergeCell ref="S27:AB27"/>
    <mergeCell ref="A18:A26"/>
    <mergeCell ref="B18:B26"/>
    <mergeCell ref="C18:C26"/>
    <mergeCell ref="D18:D26"/>
    <mergeCell ref="J16:J17"/>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T16:T26"/>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88E9-3B34-4DDB-9518-3E2218F5432E}">
  <dimension ref="A1:AB28"/>
  <sheetViews>
    <sheetView workbookViewId="0">
      <selection activeCell="D13" sqref="D13:AB13"/>
    </sheetView>
  </sheetViews>
  <sheetFormatPr baseColWidth="10" defaultRowHeight="15" x14ac:dyDescent="0.25"/>
  <sheetData>
    <row r="1" spans="1:28" ht="15.75" thickBot="1" x14ac:dyDescent="0.3">
      <c r="A1" s="759"/>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7"/>
      <c r="AB1" s="77"/>
    </row>
    <row r="2" spans="1:28" ht="15.75" x14ac:dyDescent="0.25">
      <c r="A2" s="775"/>
      <c r="B2" s="763" t="s">
        <v>0</v>
      </c>
      <c r="C2" s="764"/>
      <c r="D2" s="764"/>
      <c r="E2" s="764"/>
      <c r="F2" s="764"/>
      <c r="G2" s="764"/>
      <c r="H2" s="764"/>
      <c r="I2" s="764"/>
      <c r="J2" s="764"/>
      <c r="K2" s="764"/>
      <c r="L2" s="764"/>
      <c r="M2" s="764"/>
      <c r="N2" s="764"/>
      <c r="O2" s="764"/>
      <c r="P2" s="764"/>
      <c r="Q2" s="764"/>
      <c r="R2" s="764"/>
      <c r="S2" s="764"/>
      <c r="T2" s="764"/>
      <c r="U2" s="764"/>
      <c r="V2" s="764"/>
      <c r="W2" s="764"/>
      <c r="X2" s="764"/>
      <c r="Y2" s="764"/>
      <c r="Z2" s="764"/>
      <c r="AA2" s="765"/>
      <c r="AB2" s="101" t="s">
        <v>1</v>
      </c>
    </row>
    <row r="3" spans="1:28" x14ac:dyDescent="0.25">
      <c r="A3" s="776"/>
      <c r="B3" s="783" t="s">
        <v>2</v>
      </c>
      <c r="C3" s="784"/>
      <c r="D3" s="784"/>
      <c r="E3" s="784"/>
      <c r="F3" s="784"/>
      <c r="G3" s="784"/>
      <c r="H3" s="784"/>
      <c r="I3" s="784"/>
      <c r="J3" s="784"/>
      <c r="K3" s="784"/>
      <c r="L3" s="784"/>
      <c r="M3" s="784"/>
      <c r="N3" s="784"/>
      <c r="O3" s="784"/>
      <c r="P3" s="784"/>
      <c r="Q3" s="784"/>
      <c r="R3" s="784"/>
      <c r="S3" s="784"/>
      <c r="T3" s="784"/>
      <c r="U3" s="784"/>
      <c r="V3" s="784"/>
      <c r="W3" s="784"/>
      <c r="X3" s="784"/>
      <c r="Y3" s="784"/>
      <c r="Z3" s="784"/>
      <c r="AA3" s="785"/>
      <c r="AB3" s="102" t="s">
        <v>3</v>
      </c>
    </row>
    <row r="4" spans="1:28" ht="42" x14ac:dyDescent="0.25">
      <c r="A4" s="776"/>
      <c r="B4" s="769" t="s">
        <v>4</v>
      </c>
      <c r="C4" s="770"/>
      <c r="D4" s="770"/>
      <c r="E4" s="770"/>
      <c r="F4" s="770"/>
      <c r="G4" s="770"/>
      <c r="H4" s="770"/>
      <c r="I4" s="770"/>
      <c r="J4" s="770"/>
      <c r="K4" s="770"/>
      <c r="L4" s="770"/>
      <c r="M4" s="770"/>
      <c r="N4" s="770"/>
      <c r="O4" s="770"/>
      <c r="P4" s="770"/>
      <c r="Q4" s="770"/>
      <c r="R4" s="770"/>
      <c r="S4" s="770"/>
      <c r="T4" s="770"/>
      <c r="U4" s="770"/>
      <c r="V4" s="770"/>
      <c r="W4" s="770"/>
      <c r="X4" s="770"/>
      <c r="Y4" s="770"/>
      <c r="Z4" s="770"/>
      <c r="AA4" s="771"/>
      <c r="AB4" s="122" t="s">
        <v>5</v>
      </c>
    </row>
    <row r="5" spans="1:28" ht="15.75" thickBot="1" x14ac:dyDescent="0.3">
      <c r="A5" s="777"/>
      <c r="B5" s="772"/>
      <c r="C5" s="773"/>
      <c r="D5" s="773"/>
      <c r="E5" s="773"/>
      <c r="F5" s="773"/>
      <c r="G5" s="773"/>
      <c r="H5" s="773"/>
      <c r="I5" s="773"/>
      <c r="J5" s="773"/>
      <c r="K5" s="773"/>
      <c r="L5" s="773"/>
      <c r="M5" s="773"/>
      <c r="N5" s="773"/>
      <c r="O5" s="773"/>
      <c r="P5" s="773"/>
      <c r="Q5" s="773"/>
      <c r="R5" s="773"/>
      <c r="S5" s="773"/>
      <c r="T5" s="773"/>
      <c r="U5" s="773"/>
      <c r="V5" s="773"/>
      <c r="W5" s="773"/>
      <c r="X5" s="773"/>
      <c r="Y5" s="773"/>
      <c r="Z5" s="773"/>
      <c r="AA5" s="774"/>
      <c r="AB5" s="103" t="s">
        <v>6</v>
      </c>
    </row>
    <row r="6" spans="1:28" ht="15.75" thickBot="1" x14ac:dyDescent="0.3">
      <c r="A6" s="760"/>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2"/>
    </row>
    <row r="7" spans="1:28" x14ac:dyDescent="0.25">
      <c r="A7" s="81" t="s">
        <v>7</v>
      </c>
      <c r="B7" s="778" t="s">
        <v>308</v>
      </c>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80"/>
    </row>
    <row r="8" spans="1:28" ht="38.25" x14ac:dyDescent="0.25">
      <c r="A8" s="83" t="s">
        <v>9</v>
      </c>
      <c r="B8" s="766" t="s">
        <v>309</v>
      </c>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81"/>
    </row>
    <row r="9" spans="1:28" ht="38.25" x14ac:dyDescent="0.25">
      <c r="A9" s="83" t="s">
        <v>11</v>
      </c>
      <c r="B9" s="782"/>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8"/>
    </row>
    <row r="10" spans="1:28" ht="31.5" customHeight="1" x14ac:dyDescent="0.25">
      <c r="A10" s="766" t="s">
        <v>13</v>
      </c>
      <c r="B10" s="766"/>
      <c r="C10" s="766"/>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8"/>
    </row>
    <row r="11" spans="1:28" x14ac:dyDescent="0.25">
      <c r="A11" s="788" t="s">
        <v>14</v>
      </c>
      <c r="B11" s="94" t="s">
        <v>15</v>
      </c>
      <c r="C11" s="79"/>
      <c r="D11" s="791">
        <v>43852</v>
      </c>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3"/>
    </row>
    <row r="12" spans="1:28" ht="25.5" x14ac:dyDescent="0.25">
      <c r="A12" s="788"/>
      <c r="B12" s="94" t="s">
        <v>17</v>
      </c>
      <c r="C12" s="80"/>
      <c r="D12" s="794" t="s">
        <v>18</v>
      </c>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3"/>
    </row>
    <row r="13" spans="1:28" x14ac:dyDescent="0.25">
      <c r="A13" s="788"/>
      <c r="B13" s="94" t="s">
        <v>19</v>
      </c>
      <c r="C13" s="114" t="s">
        <v>310</v>
      </c>
      <c r="D13" s="791" t="s">
        <v>1224</v>
      </c>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3"/>
    </row>
    <row r="14" spans="1:28" ht="39" thickBot="1" x14ac:dyDescent="0.3">
      <c r="A14" s="82" t="s">
        <v>20</v>
      </c>
      <c r="B14" s="798" t="s">
        <v>311</v>
      </c>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800"/>
    </row>
    <row r="15" spans="1:28" ht="15.75" thickBot="1" x14ac:dyDescent="0.3">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104"/>
      <c r="AB15" s="104"/>
    </row>
    <row r="16" spans="1:28" x14ac:dyDescent="0.25">
      <c r="A16" s="726" t="s">
        <v>21</v>
      </c>
      <c r="B16" s="726" t="s">
        <v>22</v>
      </c>
      <c r="C16" s="726" t="s">
        <v>23</v>
      </c>
      <c r="D16" s="726" t="s">
        <v>24</v>
      </c>
      <c r="E16" s="748" t="s">
        <v>25</v>
      </c>
      <c r="F16" s="748" t="s">
        <v>26</v>
      </c>
      <c r="G16" s="748" t="s">
        <v>27</v>
      </c>
      <c r="H16" s="754" t="s">
        <v>28</v>
      </c>
      <c r="I16" s="754" t="s">
        <v>29</v>
      </c>
      <c r="J16" s="748" t="s">
        <v>30</v>
      </c>
      <c r="K16" s="748" t="s">
        <v>31</v>
      </c>
      <c r="L16" s="748" t="s">
        <v>32</v>
      </c>
      <c r="M16" s="748" t="s">
        <v>33</v>
      </c>
      <c r="N16" s="748" t="s">
        <v>34</v>
      </c>
      <c r="O16" s="789" t="s">
        <v>35</v>
      </c>
      <c r="P16" s="789"/>
      <c r="Q16" s="789"/>
      <c r="R16" s="789"/>
      <c r="S16" s="790"/>
      <c r="T16" s="795"/>
      <c r="U16" s="786" t="s">
        <v>36</v>
      </c>
      <c r="V16" s="726"/>
      <c r="W16" s="726"/>
      <c r="X16" s="726"/>
      <c r="Y16" s="787"/>
      <c r="Z16" s="726" t="s">
        <v>37</v>
      </c>
      <c r="AA16" s="726" t="s">
        <v>38</v>
      </c>
      <c r="AB16" s="740" t="s">
        <v>39</v>
      </c>
    </row>
    <row r="17" spans="1:28" ht="39" thickBot="1" x14ac:dyDescent="0.3">
      <c r="A17" s="739"/>
      <c r="B17" s="727"/>
      <c r="C17" s="739"/>
      <c r="D17" s="739"/>
      <c r="E17" s="749"/>
      <c r="F17" s="749"/>
      <c r="G17" s="749"/>
      <c r="H17" s="755"/>
      <c r="I17" s="755"/>
      <c r="J17" s="749"/>
      <c r="K17" s="749"/>
      <c r="L17" s="749"/>
      <c r="M17" s="749"/>
      <c r="N17" s="749"/>
      <c r="O17" s="108" t="s">
        <v>40</v>
      </c>
      <c r="P17" s="108" t="s">
        <v>41</v>
      </c>
      <c r="Q17" s="108" t="s">
        <v>42</v>
      </c>
      <c r="R17" s="108" t="s">
        <v>43</v>
      </c>
      <c r="S17" s="109" t="s">
        <v>44</v>
      </c>
      <c r="T17" s="796"/>
      <c r="U17" s="89" t="s">
        <v>40</v>
      </c>
      <c r="V17" s="100" t="s">
        <v>41</v>
      </c>
      <c r="W17" s="100" t="s">
        <v>42</v>
      </c>
      <c r="X17" s="100" t="s">
        <v>43</v>
      </c>
      <c r="Y17" s="88" t="s">
        <v>45</v>
      </c>
      <c r="Z17" s="739"/>
      <c r="AA17" s="739"/>
      <c r="AB17" s="741"/>
    </row>
    <row r="18" spans="1:28" ht="409.5" x14ac:dyDescent="0.25">
      <c r="A18" s="745" t="s">
        <v>312</v>
      </c>
      <c r="B18" s="750" t="s">
        <v>313</v>
      </c>
      <c r="C18" s="750" t="s">
        <v>314</v>
      </c>
      <c r="D18" s="797" t="s">
        <v>315</v>
      </c>
      <c r="E18" s="85">
        <v>1</v>
      </c>
      <c r="F18" s="85" t="s">
        <v>316</v>
      </c>
      <c r="G18" s="85" t="s">
        <v>317</v>
      </c>
      <c r="H18" s="85"/>
      <c r="I18" s="85" t="s">
        <v>318</v>
      </c>
      <c r="J18" s="111" t="s">
        <v>319</v>
      </c>
      <c r="K18" s="85" t="s">
        <v>108</v>
      </c>
      <c r="L18" s="85" t="s">
        <v>320</v>
      </c>
      <c r="M18" s="85">
        <v>3</v>
      </c>
      <c r="N18" s="85" t="s">
        <v>321</v>
      </c>
      <c r="O18" s="85">
        <v>0</v>
      </c>
      <c r="P18" s="85">
        <v>1</v>
      </c>
      <c r="Q18" s="85">
        <v>1</v>
      </c>
      <c r="R18" s="85">
        <v>1</v>
      </c>
      <c r="S18" s="87">
        <v>3</v>
      </c>
      <c r="T18" s="796"/>
      <c r="U18" s="90">
        <v>0</v>
      </c>
      <c r="V18" s="85">
        <v>1</v>
      </c>
      <c r="W18" s="85"/>
      <c r="X18" s="85"/>
      <c r="Y18" s="87">
        <v>1</v>
      </c>
      <c r="Z18" s="118" t="s">
        <v>322</v>
      </c>
      <c r="AA18" s="113"/>
      <c r="AB18" s="105"/>
    </row>
    <row r="19" spans="1:28" ht="409.5" x14ac:dyDescent="0.25">
      <c r="A19" s="746"/>
      <c r="B19" s="728"/>
      <c r="C19" s="728"/>
      <c r="D19" s="728"/>
      <c r="E19" s="116">
        <v>2</v>
      </c>
      <c r="F19" s="116" t="s">
        <v>323</v>
      </c>
      <c r="G19" s="116" t="s">
        <v>324</v>
      </c>
      <c r="H19" s="116"/>
      <c r="I19" s="116" t="s">
        <v>325</v>
      </c>
      <c r="J19" s="123" t="s">
        <v>326</v>
      </c>
      <c r="K19" s="117" t="s">
        <v>108</v>
      </c>
      <c r="L19" s="116" t="s">
        <v>320</v>
      </c>
      <c r="M19" s="116">
        <v>3</v>
      </c>
      <c r="N19" s="116" t="s">
        <v>327</v>
      </c>
      <c r="O19" s="124">
        <v>0</v>
      </c>
      <c r="P19" s="124">
        <v>1</v>
      </c>
      <c r="Q19" s="124">
        <v>1</v>
      </c>
      <c r="R19" s="124">
        <v>1</v>
      </c>
      <c r="S19" s="125">
        <v>3</v>
      </c>
      <c r="T19" s="796"/>
      <c r="U19" s="119">
        <v>0</v>
      </c>
      <c r="V19" s="120">
        <v>1</v>
      </c>
      <c r="W19" s="120"/>
      <c r="X19" s="120"/>
      <c r="Y19" s="121">
        <v>1</v>
      </c>
      <c r="Z19" s="118" t="s">
        <v>328</v>
      </c>
      <c r="AA19" s="113"/>
      <c r="AB19" s="112"/>
    </row>
    <row r="20" spans="1:28" ht="408" x14ac:dyDescent="0.25">
      <c r="A20" s="746"/>
      <c r="B20" s="728"/>
      <c r="C20" s="728"/>
      <c r="D20" s="728"/>
      <c r="E20" s="79">
        <v>3</v>
      </c>
      <c r="F20" s="79" t="s">
        <v>329</v>
      </c>
      <c r="G20" s="79" t="s">
        <v>324</v>
      </c>
      <c r="H20" s="79"/>
      <c r="I20" s="79" t="s">
        <v>330</v>
      </c>
      <c r="J20" s="79" t="s">
        <v>331</v>
      </c>
      <c r="K20" s="85" t="s">
        <v>108</v>
      </c>
      <c r="L20" s="79" t="s">
        <v>332</v>
      </c>
      <c r="M20" s="126">
        <v>1</v>
      </c>
      <c r="N20" s="79" t="s">
        <v>333</v>
      </c>
      <c r="O20" s="126">
        <v>0</v>
      </c>
      <c r="P20" s="126">
        <v>0.33</v>
      </c>
      <c r="Q20" s="126">
        <v>0.34</v>
      </c>
      <c r="R20" s="126">
        <v>0.33</v>
      </c>
      <c r="S20" s="126">
        <v>1</v>
      </c>
      <c r="T20" s="796"/>
      <c r="U20" s="131">
        <v>0</v>
      </c>
      <c r="V20" s="137">
        <v>0</v>
      </c>
      <c r="W20" s="79"/>
      <c r="X20" s="79"/>
      <c r="Y20" s="132">
        <v>0</v>
      </c>
      <c r="Z20" s="118" t="s">
        <v>334</v>
      </c>
      <c r="AA20" s="106"/>
      <c r="AB20" s="106"/>
    </row>
    <row r="21" spans="1:28" ht="409.5" x14ac:dyDescent="0.25">
      <c r="A21" s="746"/>
      <c r="B21" s="751"/>
      <c r="C21" s="751"/>
      <c r="D21" s="751"/>
      <c r="E21" s="79">
        <v>4</v>
      </c>
      <c r="F21" s="116" t="s">
        <v>335</v>
      </c>
      <c r="G21" s="79" t="s">
        <v>324</v>
      </c>
      <c r="H21" s="116"/>
      <c r="I21" s="116" t="s">
        <v>336</v>
      </c>
      <c r="J21" s="116" t="s">
        <v>337</v>
      </c>
      <c r="K21" s="117" t="s">
        <v>108</v>
      </c>
      <c r="L21" s="116" t="s">
        <v>332</v>
      </c>
      <c r="M21" s="126">
        <v>1</v>
      </c>
      <c r="N21" s="116" t="s">
        <v>338</v>
      </c>
      <c r="O21" s="127">
        <v>0.25</v>
      </c>
      <c r="P21" s="127">
        <v>0.25</v>
      </c>
      <c r="Q21" s="127">
        <v>0.25</v>
      </c>
      <c r="R21" s="127">
        <v>0.25</v>
      </c>
      <c r="S21" s="128">
        <v>1</v>
      </c>
      <c r="T21" s="796"/>
      <c r="U21" s="131">
        <v>0.25</v>
      </c>
      <c r="V21" s="137">
        <v>0.25</v>
      </c>
      <c r="W21" s="79"/>
      <c r="X21" s="79"/>
      <c r="Y21" s="132">
        <v>0.5</v>
      </c>
      <c r="Z21" s="107" t="s">
        <v>339</v>
      </c>
      <c r="AA21" s="112"/>
      <c r="AB21" s="112"/>
    </row>
    <row r="22" spans="1:28" ht="409.5" x14ac:dyDescent="0.25">
      <c r="A22" s="746"/>
      <c r="B22" s="85" t="s">
        <v>340</v>
      </c>
      <c r="C22" s="107" t="s">
        <v>341</v>
      </c>
      <c r="D22" s="107" t="s">
        <v>342</v>
      </c>
      <c r="E22" s="79">
        <v>1</v>
      </c>
      <c r="F22" s="79" t="s">
        <v>343</v>
      </c>
      <c r="G22" s="79" t="s">
        <v>344</v>
      </c>
      <c r="H22" s="79"/>
      <c r="I22" s="79" t="s">
        <v>345</v>
      </c>
      <c r="J22" s="79" t="s">
        <v>346</v>
      </c>
      <c r="K22" s="85" t="s">
        <v>108</v>
      </c>
      <c r="L22" s="79" t="s">
        <v>332</v>
      </c>
      <c r="M22" s="79">
        <v>4</v>
      </c>
      <c r="N22" s="79" t="s">
        <v>347</v>
      </c>
      <c r="O22" s="79">
        <v>1</v>
      </c>
      <c r="P22" s="79">
        <v>1</v>
      </c>
      <c r="Q22" s="79">
        <v>1</v>
      </c>
      <c r="R22" s="79">
        <v>1</v>
      </c>
      <c r="S22" s="84">
        <v>4</v>
      </c>
      <c r="T22" s="796"/>
      <c r="U22" s="91">
        <v>0</v>
      </c>
      <c r="V22" s="79">
        <v>0</v>
      </c>
      <c r="W22" s="79"/>
      <c r="X22" s="79"/>
      <c r="Y22" s="87">
        <v>0</v>
      </c>
      <c r="Z22" s="115" t="s">
        <v>348</v>
      </c>
      <c r="AA22" s="112"/>
      <c r="AB22" s="112"/>
    </row>
    <row r="23" spans="1:28" ht="409.5" x14ac:dyDescent="0.25">
      <c r="A23" s="746"/>
      <c r="B23" s="728" t="s">
        <v>349</v>
      </c>
      <c r="C23" s="750" t="s">
        <v>350</v>
      </c>
      <c r="D23" s="728" t="s">
        <v>351</v>
      </c>
      <c r="E23" s="79">
        <v>1</v>
      </c>
      <c r="F23" s="79" t="s">
        <v>352</v>
      </c>
      <c r="G23" s="92" t="s">
        <v>353</v>
      </c>
      <c r="H23" s="79"/>
      <c r="I23" s="79" t="s">
        <v>354</v>
      </c>
      <c r="J23" s="79" t="s">
        <v>355</v>
      </c>
      <c r="K23" s="85" t="s">
        <v>108</v>
      </c>
      <c r="L23" s="79" t="s">
        <v>320</v>
      </c>
      <c r="M23" s="79">
        <v>20</v>
      </c>
      <c r="N23" s="79" t="s">
        <v>356</v>
      </c>
      <c r="O23" s="79">
        <v>20</v>
      </c>
      <c r="P23" s="79">
        <v>20</v>
      </c>
      <c r="Q23" s="79">
        <v>20</v>
      </c>
      <c r="R23" s="79">
        <v>20</v>
      </c>
      <c r="S23" s="84">
        <v>20</v>
      </c>
      <c r="T23" s="796"/>
      <c r="U23" s="91">
        <v>0</v>
      </c>
      <c r="V23" s="79">
        <v>20</v>
      </c>
      <c r="W23" s="79"/>
      <c r="X23" s="79"/>
      <c r="Y23" s="87">
        <v>0</v>
      </c>
      <c r="Z23" s="135" t="s">
        <v>357</v>
      </c>
      <c r="AA23" s="112"/>
      <c r="AB23" s="112"/>
    </row>
    <row r="24" spans="1:28" ht="409.6" thickBot="1" x14ac:dyDescent="0.3">
      <c r="A24" s="747"/>
      <c r="B24" s="729"/>
      <c r="C24" s="729"/>
      <c r="D24" s="729"/>
      <c r="E24" s="92">
        <v>2</v>
      </c>
      <c r="F24" s="92" t="s">
        <v>358</v>
      </c>
      <c r="G24" s="92" t="s">
        <v>353</v>
      </c>
      <c r="H24" s="92"/>
      <c r="I24" s="92" t="s">
        <v>359</v>
      </c>
      <c r="J24" s="92" t="s">
        <v>360</v>
      </c>
      <c r="K24" s="85" t="s">
        <v>108</v>
      </c>
      <c r="L24" s="79" t="s">
        <v>320</v>
      </c>
      <c r="M24" s="110">
        <v>100</v>
      </c>
      <c r="N24" s="92" t="s">
        <v>333</v>
      </c>
      <c r="O24" s="129">
        <v>0.25</v>
      </c>
      <c r="P24" s="129">
        <v>0.25</v>
      </c>
      <c r="Q24" s="129">
        <v>0.25</v>
      </c>
      <c r="R24" s="129">
        <v>0.25</v>
      </c>
      <c r="S24" s="130">
        <v>1</v>
      </c>
      <c r="T24" s="796"/>
      <c r="U24" s="133">
        <v>0</v>
      </c>
      <c r="V24" s="134">
        <v>0.5</v>
      </c>
      <c r="W24" s="92"/>
      <c r="X24" s="92"/>
      <c r="Y24" s="132">
        <v>0.5</v>
      </c>
      <c r="Z24" s="136" t="s">
        <v>361</v>
      </c>
      <c r="AA24" s="112"/>
      <c r="AB24" s="112"/>
    </row>
    <row r="25" spans="1:28" ht="15.75" thickBot="1" x14ac:dyDescent="0.3">
      <c r="A25" s="756">
        <v>1</v>
      </c>
      <c r="B25" s="757"/>
      <c r="C25" s="757"/>
      <c r="D25" s="757"/>
      <c r="E25" s="757"/>
      <c r="F25" s="757"/>
      <c r="G25" s="757"/>
      <c r="H25" s="757"/>
      <c r="I25" s="757"/>
      <c r="J25" s="757"/>
      <c r="K25" s="757"/>
      <c r="L25" s="757"/>
      <c r="M25" s="757"/>
      <c r="N25" s="757"/>
      <c r="O25" s="757"/>
      <c r="P25" s="757"/>
      <c r="Q25" s="757"/>
      <c r="R25" s="758"/>
      <c r="S25" s="742" t="s">
        <v>158</v>
      </c>
      <c r="T25" s="743"/>
      <c r="U25" s="743"/>
      <c r="V25" s="743"/>
      <c r="W25" s="743"/>
      <c r="X25" s="743"/>
      <c r="Y25" s="743"/>
      <c r="Z25" s="743"/>
      <c r="AA25" s="743"/>
      <c r="AB25" s="744"/>
    </row>
    <row r="26" spans="1:28" x14ac:dyDescent="0.25">
      <c r="A26" s="96" t="s">
        <v>159</v>
      </c>
      <c r="B26" s="752"/>
      <c r="C26" s="752"/>
      <c r="D26" s="752"/>
      <c r="E26" s="753"/>
      <c r="F26" s="99" t="s">
        <v>160</v>
      </c>
      <c r="G26" s="735"/>
      <c r="H26" s="735"/>
      <c r="I26" s="735"/>
      <c r="J26" s="735"/>
      <c r="K26" s="735"/>
      <c r="L26" s="99" t="s">
        <v>160</v>
      </c>
      <c r="M26" s="735"/>
      <c r="N26" s="735"/>
      <c r="O26" s="735"/>
      <c r="P26" s="735"/>
      <c r="Q26" s="735"/>
      <c r="R26" s="718"/>
      <c r="S26" s="95" t="s">
        <v>160</v>
      </c>
      <c r="T26" s="718"/>
      <c r="U26" s="719"/>
      <c r="V26" s="719"/>
      <c r="W26" s="719"/>
      <c r="X26" s="719"/>
      <c r="Y26" s="720"/>
      <c r="Z26" s="95" t="s">
        <v>160</v>
      </c>
      <c r="AA26" s="724"/>
      <c r="AB26" s="725"/>
    </row>
    <row r="27" spans="1:28" ht="25.5" x14ac:dyDescent="0.25">
      <c r="A27" s="97" t="s">
        <v>161</v>
      </c>
      <c r="B27" s="730" t="s">
        <v>362</v>
      </c>
      <c r="C27" s="730"/>
      <c r="D27" s="730"/>
      <c r="E27" s="724"/>
      <c r="F27" s="99" t="s">
        <v>163</v>
      </c>
      <c r="G27" s="715" t="s">
        <v>363</v>
      </c>
      <c r="H27" s="716"/>
      <c r="I27" s="716"/>
      <c r="J27" s="716"/>
      <c r="K27" s="716"/>
      <c r="L27" s="716"/>
      <c r="M27" s="716"/>
      <c r="N27" s="716"/>
      <c r="O27" s="716"/>
      <c r="P27" s="716"/>
      <c r="Q27" s="716"/>
      <c r="R27" s="717"/>
      <c r="S27" s="95" t="s">
        <v>163</v>
      </c>
      <c r="T27" s="718"/>
      <c r="U27" s="719"/>
      <c r="V27" s="719"/>
      <c r="W27" s="719"/>
      <c r="X27" s="719"/>
      <c r="Y27" s="720"/>
      <c r="Z27" s="95" t="s">
        <v>165</v>
      </c>
      <c r="AA27" s="724"/>
      <c r="AB27" s="725"/>
    </row>
    <row r="28" spans="1:28" ht="15.75" thickBot="1" x14ac:dyDescent="0.3">
      <c r="A28" s="98" t="s">
        <v>168</v>
      </c>
      <c r="B28" s="731">
        <v>44022</v>
      </c>
      <c r="C28" s="732"/>
      <c r="D28" s="732"/>
      <c r="E28" s="733"/>
      <c r="F28" s="93" t="s">
        <v>168</v>
      </c>
      <c r="G28" s="736">
        <v>44022</v>
      </c>
      <c r="H28" s="737"/>
      <c r="I28" s="737"/>
      <c r="J28" s="737"/>
      <c r="K28" s="737"/>
      <c r="L28" s="93" t="s">
        <v>168</v>
      </c>
      <c r="M28" s="738"/>
      <c r="N28" s="738"/>
      <c r="O28" s="738"/>
      <c r="P28" s="738"/>
      <c r="Q28" s="738"/>
      <c r="R28" s="721"/>
      <c r="S28" s="86" t="s">
        <v>168</v>
      </c>
      <c r="T28" s="721"/>
      <c r="U28" s="722"/>
      <c r="V28" s="722"/>
      <c r="W28" s="722"/>
      <c r="X28" s="722"/>
      <c r="Y28" s="723"/>
      <c r="Z28" s="86" t="s">
        <v>168</v>
      </c>
      <c r="AA28" s="733"/>
      <c r="AB28" s="734"/>
    </row>
  </sheetData>
  <mergeCells count="59">
    <mergeCell ref="A11:A13"/>
    <mergeCell ref="O16:S16"/>
    <mergeCell ref="N16:N17"/>
    <mergeCell ref="D11:AB11"/>
    <mergeCell ref="Z16:Z17"/>
    <mergeCell ref="D12:AB12"/>
    <mergeCell ref="L16:L17"/>
    <mergeCell ref="M16:M17"/>
    <mergeCell ref="F16:F17"/>
    <mergeCell ref="T16:T24"/>
    <mergeCell ref="D18:D21"/>
    <mergeCell ref="D13:AB13"/>
    <mergeCell ref="B14:AB14"/>
    <mergeCell ref="A1:Z1"/>
    <mergeCell ref="K16:K17"/>
    <mergeCell ref="A16:A17"/>
    <mergeCell ref="A6:AB6"/>
    <mergeCell ref="B2:AA2"/>
    <mergeCell ref="A10:C10"/>
    <mergeCell ref="D10:AB10"/>
    <mergeCell ref="E16:E17"/>
    <mergeCell ref="B4:AA5"/>
    <mergeCell ref="I16:I17"/>
    <mergeCell ref="A2:A5"/>
    <mergeCell ref="B7:AB7"/>
    <mergeCell ref="B8:AB8"/>
    <mergeCell ref="B9:AB9"/>
    <mergeCell ref="B3:AA3"/>
    <mergeCell ref="U16:Y16"/>
    <mergeCell ref="G26:K26"/>
    <mergeCell ref="G16:G17"/>
    <mergeCell ref="B18:B21"/>
    <mergeCell ref="C18:C21"/>
    <mergeCell ref="B26:E26"/>
    <mergeCell ref="C23:C24"/>
    <mergeCell ref="H16:H17"/>
    <mergeCell ref="A25:R25"/>
    <mergeCell ref="S25:AB25"/>
    <mergeCell ref="B23:B24"/>
    <mergeCell ref="A18:A24"/>
    <mergeCell ref="D16:D17"/>
    <mergeCell ref="J16:J17"/>
    <mergeCell ref="AA16:AA17"/>
    <mergeCell ref="G27:R27"/>
    <mergeCell ref="T27:Y27"/>
    <mergeCell ref="T28:Y28"/>
    <mergeCell ref="AA27:AB27"/>
    <mergeCell ref="B16:B17"/>
    <mergeCell ref="D23:D24"/>
    <mergeCell ref="B27:E27"/>
    <mergeCell ref="B28:E28"/>
    <mergeCell ref="AA28:AB28"/>
    <mergeCell ref="M26:R26"/>
    <mergeCell ref="G28:K28"/>
    <mergeCell ref="M28:R28"/>
    <mergeCell ref="T26:Y26"/>
    <mergeCell ref="C16:C17"/>
    <mergeCell ref="AA26:AB26"/>
    <mergeCell ref="AB16:AB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7E58-CF88-4C2F-B032-D51DBB9EE34D}">
  <dimension ref="A1:AJ31"/>
  <sheetViews>
    <sheetView topLeftCell="A2" workbookViewId="0">
      <selection activeCell="D13" sqref="D13:AB13"/>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42578125" style="1" customWidth="1"/>
    <col min="6" max="6" width="19.140625" style="1" customWidth="1"/>
    <col min="7" max="7" width="19" style="1" customWidth="1"/>
    <col min="8" max="8" width="18" style="1" customWidth="1"/>
    <col min="9" max="9" width="17.28515625" style="1" customWidth="1"/>
    <col min="10" max="10" width="16.140625" style="1" customWidth="1"/>
    <col min="11" max="11" width="17.28515625" style="1" customWidth="1"/>
    <col min="12" max="12" width="16.2851562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39"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121" style="1" customWidth="1"/>
    <col min="27" max="27" width="58" style="1" customWidth="1"/>
    <col min="28" max="28" width="41.28515625" style="1" customWidth="1"/>
    <col min="29" max="255" width="11.42578125" style="1"/>
    <col min="256" max="256" width="26.42578125" style="1" customWidth="1"/>
    <col min="257" max="257" width="21.7109375" style="1" customWidth="1"/>
    <col min="258" max="258" width="19.85546875" style="1" customWidth="1"/>
    <col min="259" max="259" width="19.7109375" style="1" customWidth="1"/>
    <col min="260" max="260" width="5.42578125" style="1" customWidth="1"/>
    <col min="261" max="261" width="19.140625" style="1" customWidth="1"/>
    <col min="262" max="262" width="19" style="1" customWidth="1"/>
    <col min="263" max="263" width="18" style="1" customWidth="1"/>
    <col min="264" max="264" width="17.28515625" style="1" customWidth="1"/>
    <col min="265" max="265" width="16.140625" style="1" customWidth="1"/>
    <col min="266" max="266" width="17.28515625" style="1" customWidth="1"/>
    <col min="267" max="267" width="16.28515625" style="1" customWidth="1"/>
    <col min="268" max="268" width="15.42578125" style="1" customWidth="1"/>
    <col min="269" max="269" width="17.140625" style="1" customWidth="1"/>
    <col min="270" max="270" width="8.28515625" style="1" customWidth="1"/>
    <col min="271" max="271" width="8.5703125" style="1" customWidth="1"/>
    <col min="272" max="272" width="8" style="1" customWidth="1"/>
    <col min="273" max="273" width="8.42578125" style="1" customWidth="1"/>
    <col min="274" max="274" width="20" style="1" customWidth="1"/>
    <col min="275" max="275" width="4.28515625" style="1" customWidth="1"/>
    <col min="276" max="276" width="11" style="1" customWidth="1"/>
    <col min="277" max="277" width="9.140625" style="1" customWidth="1"/>
    <col min="278" max="278" width="8.85546875" style="1" customWidth="1"/>
    <col min="279" max="279" width="8.7109375" style="1" customWidth="1"/>
    <col min="280" max="280" width="14.85546875" style="1" customWidth="1"/>
    <col min="281" max="281" width="121" style="1" customWidth="1"/>
    <col min="282" max="282" width="58" style="1" customWidth="1"/>
    <col min="283" max="283" width="41.28515625" style="1" customWidth="1"/>
    <col min="284" max="284" width="17.85546875" style="1" customWidth="1"/>
    <col min="285" max="511" width="11.42578125" style="1"/>
    <col min="512" max="512" width="26.42578125" style="1" customWidth="1"/>
    <col min="513" max="513" width="21.7109375" style="1" customWidth="1"/>
    <col min="514" max="514" width="19.85546875" style="1" customWidth="1"/>
    <col min="515" max="515" width="19.7109375" style="1" customWidth="1"/>
    <col min="516" max="516" width="5.42578125" style="1" customWidth="1"/>
    <col min="517" max="517" width="19.140625" style="1" customWidth="1"/>
    <col min="518" max="518" width="19" style="1" customWidth="1"/>
    <col min="519" max="519" width="18" style="1" customWidth="1"/>
    <col min="520" max="520" width="17.28515625" style="1" customWidth="1"/>
    <col min="521" max="521" width="16.140625" style="1" customWidth="1"/>
    <col min="522" max="522" width="17.28515625" style="1" customWidth="1"/>
    <col min="523" max="523" width="16.28515625" style="1" customWidth="1"/>
    <col min="524" max="524" width="15.42578125" style="1" customWidth="1"/>
    <col min="525" max="525" width="17.140625" style="1" customWidth="1"/>
    <col min="526" max="526" width="8.28515625" style="1" customWidth="1"/>
    <col min="527" max="527" width="8.5703125" style="1" customWidth="1"/>
    <col min="528" max="528" width="8" style="1" customWidth="1"/>
    <col min="529" max="529" width="8.42578125" style="1" customWidth="1"/>
    <col min="530" max="530" width="20" style="1" customWidth="1"/>
    <col min="531" max="531" width="4.28515625" style="1" customWidth="1"/>
    <col min="532" max="532" width="11" style="1" customWidth="1"/>
    <col min="533" max="533" width="9.140625" style="1" customWidth="1"/>
    <col min="534" max="534" width="8.85546875" style="1" customWidth="1"/>
    <col min="535" max="535" width="8.7109375" style="1" customWidth="1"/>
    <col min="536" max="536" width="14.85546875" style="1" customWidth="1"/>
    <col min="537" max="537" width="121" style="1" customWidth="1"/>
    <col min="538" max="538" width="58" style="1" customWidth="1"/>
    <col min="539" max="539" width="41.28515625" style="1" customWidth="1"/>
    <col min="540" max="540" width="17.85546875" style="1" customWidth="1"/>
    <col min="541" max="767" width="11.42578125" style="1"/>
    <col min="768" max="768" width="26.42578125" style="1" customWidth="1"/>
    <col min="769" max="769" width="21.7109375" style="1" customWidth="1"/>
    <col min="770" max="770" width="19.85546875" style="1" customWidth="1"/>
    <col min="771" max="771" width="19.7109375" style="1" customWidth="1"/>
    <col min="772" max="772" width="5.42578125" style="1" customWidth="1"/>
    <col min="773" max="773" width="19.140625" style="1" customWidth="1"/>
    <col min="774" max="774" width="19" style="1" customWidth="1"/>
    <col min="775" max="775" width="18" style="1" customWidth="1"/>
    <col min="776" max="776" width="17.28515625" style="1" customWidth="1"/>
    <col min="777" max="777" width="16.140625" style="1" customWidth="1"/>
    <col min="778" max="778" width="17.28515625" style="1" customWidth="1"/>
    <col min="779" max="779" width="16.28515625" style="1" customWidth="1"/>
    <col min="780" max="780" width="15.42578125" style="1" customWidth="1"/>
    <col min="781" max="781" width="17.140625" style="1" customWidth="1"/>
    <col min="782" max="782" width="8.28515625" style="1" customWidth="1"/>
    <col min="783" max="783" width="8.5703125" style="1" customWidth="1"/>
    <col min="784" max="784" width="8" style="1" customWidth="1"/>
    <col min="785" max="785" width="8.42578125" style="1" customWidth="1"/>
    <col min="786" max="786" width="20" style="1" customWidth="1"/>
    <col min="787" max="787" width="4.28515625" style="1" customWidth="1"/>
    <col min="788" max="788" width="11" style="1" customWidth="1"/>
    <col min="789" max="789" width="9.140625" style="1" customWidth="1"/>
    <col min="790" max="790" width="8.85546875" style="1" customWidth="1"/>
    <col min="791" max="791" width="8.7109375" style="1" customWidth="1"/>
    <col min="792" max="792" width="14.85546875" style="1" customWidth="1"/>
    <col min="793" max="793" width="121" style="1" customWidth="1"/>
    <col min="794" max="794" width="58" style="1" customWidth="1"/>
    <col min="795" max="795" width="41.28515625" style="1" customWidth="1"/>
    <col min="796" max="796" width="17.85546875" style="1" customWidth="1"/>
    <col min="797" max="1023" width="11.42578125" style="1"/>
    <col min="1024" max="1024" width="26.42578125" style="1" customWidth="1"/>
    <col min="1025" max="1025" width="21.7109375" style="1" customWidth="1"/>
    <col min="1026" max="1026" width="19.85546875" style="1" customWidth="1"/>
    <col min="1027" max="1027" width="19.7109375" style="1" customWidth="1"/>
    <col min="1028" max="1028" width="5.42578125" style="1" customWidth="1"/>
    <col min="1029" max="1029" width="19.140625" style="1" customWidth="1"/>
    <col min="1030" max="1030" width="19" style="1" customWidth="1"/>
    <col min="1031" max="1031" width="18" style="1" customWidth="1"/>
    <col min="1032" max="1032" width="17.28515625" style="1" customWidth="1"/>
    <col min="1033" max="1033" width="16.140625" style="1" customWidth="1"/>
    <col min="1034" max="1034" width="17.28515625" style="1" customWidth="1"/>
    <col min="1035" max="1035" width="16.28515625" style="1" customWidth="1"/>
    <col min="1036" max="1036" width="15.42578125" style="1" customWidth="1"/>
    <col min="1037" max="1037" width="17.140625" style="1" customWidth="1"/>
    <col min="1038" max="1038" width="8.28515625" style="1" customWidth="1"/>
    <col min="1039" max="1039" width="8.5703125" style="1" customWidth="1"/>
    <col min="1040" max="1040" width="8" style="1" customWidth="1"/>
    <col min="1041" max="1041" width="8.42578125" style="1" customWidth="1"/>
    <col min="1042" max="1042" width="20" style="1" customWidth="1"/>
    <col min="1043" max="1043" width="4.28515625" style="1" customWidth="1"/>
    <col min="1044" max="1044" width="11" style="1" customWidth="1"/>
    <col min="1045" max="1045" width="9.140625" style="1" customWidth="1"/>
    <col min="1046" max="1046" width="8.85546875" style="1" customWidth="1"/>
    <col min="1047" max="1047" width="8.7109375" style="1" customWidth="1"/>
    <col min="1048" max="1048" width="14.85546875" style="1" customWidth="1"/>
    <col min="1049" max="1049" width="121" style="1" customWidth="1"/>
    <col min="1050" max="1050" width="58" style="1" customWidth="1"/>
    <col min="1051" max="1051" width="41.28515625" style="1" customWidth="1"/>
    <col min="1052" max="1052" width="17.85546875" style="1" customWidth="1"/>
    <col min="1053" max="1279" width="11.42578125" style="1"/>
    <col min="1280" max="1280" width="26.42578125" style="1" customWidth="1"/>
    <col min="1281" max="1281" width="21.7109375" style="1" customWidth="1"/>
    <col min="1282" max="1282" width="19.85546875" style="1" customWidth="1"/>
    <col min="1283" max="1283" width="19.7109375" style="1" customWidth="1"/>
    <col min="1284" max="1284" width="5.42578125" style="1" customWidth="1"/>
    <col min="1285" max="1285" width="19.140625" style="1" customWidth="1"/>
    <col min="1286" max="1286" width="19" style="1" customWidth="1"/>
    <col min="1287" max="1287" width="18" style="1" customWidth="1"/>
    <col min="1288" max="1288" width="17.28515625" style="1" customWidth="1"/>
    <col min="1289" max="1289" width="16.140625" style="1" customWidth="1"/>
    <col min="1290" max="1290" width="17.28515625" style="1" customWidth="1"/>
    <col min="1291" max="1291" width="16.28515625" style="1" customWidth="1"/>
    <col min="1292" max="1292" width="15.42578125" style="1" customWidth="1"/>
    <col min="1293" max="1293" width="17.140625" style="1" customWidth="1"/>
    <col min="1294" max="1294" width="8.28515625" style="1" customWidth="1"/>
    <col min="1295" max="1295" width="8.5703125" style="1" customWidth="1"/>
    <col min="1296" max="1296" width="8" style="1" customWidth="1"/>
    <col min="1297" max="1297" width="8.42578125" style="1" customWidth="1"/>
    <col min="1298" max="1298" width="20" style="1" customWidth="1"/>
    <col min="1299" max="1299" width="4.28515625" style="1" customWidth="1"/>
    <col min="1300" max="1300" width="11" style="1" customWidth="1"/>
    <col min="1301" max="1301" width="9.140625" style="1" customWidth="1"/>
    <col min="1302" max="1302" width="8.85546875" style="1" customWidth="1"/>
    <col min="1303" max="1303" width="8.7109375" style="1" customWidth="1"/>
    <col min="1304" max="1304" width="14.85546875" style="1" customWidth="1"/>
    <col min="1305" max="1305" width="121" style="1" customWidth="1"/>
    <col min="1306" max="1306" width="58" style="1" customWidth="1"/>
    <col min="1307" max="1307" width="41.28515625" style="1" customWidth="1"/>
    <col min="1308" max="1308" width="17.85546875" style="1" customWidth="1"/>
    <col min="1309" max="1535" width="11.42578125" style="1"/>
    <col min="1536" max="1536" width="26.42578125" style="1" customWidth="1"/>
    <col min="1537" max="1537" width="21.7109375" style="1" customWidth="1"/>
    <col min="1538" max="1538" width="19.85546875" style="1" customWidth="1"/>
    <col min="1539" max="1539" width="19.7109375" style="1" customWidth="1"/>
    <col min="1540" max="1540" width="5.42578125" style="1" customWidth="1"/>
    <col min="1541" max="1541" width="19.140625" style="1" customWidth="1"/>
    <col min="1542" max="1542" width="19" style="1" customWidth="1"/>
    <col min="1543" max="1543" width="18" style="1" customWidth="1"/>
    <col min="1544" max="1544" width="17.28515625" style="1" customWidth="1"/>
    <col min="1545" max="1545" width="16.140625" style="1" customWidth="1"/>
    <col min="1546" max="1546" width="17.28515625" style="1" customWidth="1"/>
    <col min="1547" max="1547" width="16.28515625" style="1" customWidth="1"/>
    <col min="1548" max="1548" width="15.42578125" style="1" customWidth="1"/>
    <col min="1549" max="1549" width="17.140625" style="1" customWidth="1"/>
    <col min="1550" max="1550" width="8.28515625" style="1" customWidth="1"/>
    <col min="1551" max="1551" width="8.5703125" style="1" customWidth="1"/>
    <col min="1552" max="1552" width="8" style="1" customWidth="1"/>
    <col min="1553" max="1553" width="8.42578125" style="1" customWidth="1"/>
    <col min="1554" max="1554" width="20" style="1" customWidth="1"/>
    <col min="1555" max="1555" width="4.28515625" style="1" customWidth="1"/>
    <col min="1556" max="1556" width="11" style="1" customWidth="1"/>
    <col min="1557" max="1557" width="9.140625" style="1" customWidth="1"/>
    <col min="1558" max="1558" width="8.85546875" style="1" customWidth="1"/>
    <col min="1559" max="1559" width="8.7109375" style="1" customWidth="1"/>
    <col min="1560" max="1560" width="14.85546875" style="1" customWidth="1"/>
    <col min="1561" max="1561" width="121" style="1" customWidth="1"/>
    <col min="1562" max="1562" width="58" style="1" customWidth="1"/>
    <col min="1563" max="1563" width="41.28515625" style="1" customWidth="1"/>
    <col min="1564" max="1564" width="17.85546875" style="1" customWidth="1"/>
    <col min="1565" max="1791" width="11.42578125" style="1"/>
    <col min="1792" max="1792" width="26.42578125" style="1" customWidth="1"/>
    <col min="1793" max="1793" width="21.7109375" style="1" customWidth="1"/>
    <col min="1794" max="1794" width="19.85546875" style="1" customWidth="1"/>
    <col min="1795" max="1795" width="19.7109375" style="1" customWidth="1"/>
    <col min="1796" max="1796" width="5.42578125" style="1" customWidth="1"/>
    <col min="1797" max="1797" width="19.140625" style="1" customWidth="1"/>
    <col min="1798" max="1798" width="19" style="1" customWidth="1"/>
    <col min="1799" max="1799" width="18" style="1" customWidth="1"/>
    <col min="1800" max="1800" width="17.28515625" style="1" customWidth="1"/>
    <col min="1801" max="1801" width="16.140625" style="1" customWidth="1"/>
    <col min="1802" max="1802" width="17.28515625" style="1" customWidth="1"/>
    <col min="1803" max="1803" width="16.28515625" style="1" customWidth="1"/>
    <col min="1804" max="1804" width="15.42578125" style="1" customWidth="1"/>
    <col min="1805" max="1805" width="17.140625" style="1" customWidth="1"/>
    <col min="1806" max="1806" width="8.28515625" style="1" customWidth="1"/>
    <col min="1807" max="1807" width="8.5703125" style="1" customWidth="1"/>
    <col min="1808" max="1808" width="8" style="1" customWidth="1"/>
    <col min="1809" max="1809" width="8.42578125" style="1" customWidth="1"/>
    <col min="1810" max="1810" width="20" style="1" customWidth="1"/>
    <col min="1811" max="1811" width="4.28515625" style="1" customWidth="1"/>
    <col min="1812" max="1812" width="11" style="1" customWidth="1"/>
    <col min="1813" max="1813" width="9.140625" style="1" customWidth="1"/>
    <col min="1814" max="1814" width="8.85546875" style="1" customWidth="1"/>
    <col min="1815" max="1815" width="8.7109375" style="1" customWidth="1"/>
    <col min="1816" max="1816" width="14.85546875" style="1" customWidth="1"/>
    <col min="1817" max="1817" width="121" style="1" customWidth="1"/>
    <col min="1818" max="1818" width="58" style="1" customWidth="1"/>
    <col min="1819" max="1819" width="41.28515625" style="1" customWidth="1"/>
    <col min="1820" max="1820" width="17.85546875" style="1" customWidth="1"/>
    <col min="1821" max="2047" width="11.42578125" style="1"/>
    <col min="2048" max="2048" width="26.42578125" style="1" customWidth="1"/>
    <col min="2049" max="2049" width="21.7109375" style="1" customWidth="1"/>
    <col min="2050" max="2050" width="19.85546875" style="1" customWidth="1"/>
    <col min="2051" max="2051" width="19.7109375" style="1" customWidth="1"/>
    <col min="2052" max="2052" width="5.42578125" style="1" customWidth="1"/>
    <col min="2053" max="2053" width="19.140625" style="1" customWidth="1"/>
    <col min="2054" max="2054" width="19" style="1" customWidth="1"/>
    <col min="2055" max="2055" width="18" style="1" customWidth="1"/>
    <col min="2056" max="2056" width="17.28515625" style="1" customWidth="1"/>
    <col min="2057" max="2057" width="16.140625" style="1" customWidth="1"/>
    <col min="2058" max="2058" width="17.28515625" style="1" customWidth="1"/>
    <col min="2059" max="2059" width="16.28515625" style="1" customWidth="1"/>
    <col min="2060" max="2060" width="15.42578125" style="1" customWidth="1"/>
    <col min="2061" max="2061" width="17.140625" style="1" customWidth="1"/>
    <col min="2062" max="2062" width="8.28515625" style="1" customWidth="1"/>
    <col min="2063" max="2063" width="8.5703125" style="1" customWidth="1"/>
    <col min="2064" max="2064" width="8" style="1" customWidth="1"/>
    <col min="2065" max="2065" width="8.42578125" style="1" customWidth="1"/>
    <col min="2066" max="2066" width="20" style="1" customWidth="1"/>
    <col min="2067" max="2067" width="4.28515625" style="1" customWidth="1"/>
    <col min="2068" max="2068" width="11" style="1" customWidth="1"/>
    <col min="2069" max="2069" width="9.140625" style="1" customWidth="1"/>
    <col min="2070" max="2070" width="8.85546875" style="1" customWidth="1"/>
    <col min="2071" max="2071" width="8.7109375" style="1" customWidth="1"/>
    <col min="2072" max="2072" width="14.85546875" style="1" customWidth="1"/>
    <col min="2073" max="2073" width="121" style="1" customWidth="1"/>
    <col min="2074" max="2074" width="58" style="1" customWidth="1"/>
    <col min="2075" max="2075" width="41.28515625" style="1" customWidth="1"/>
    <col min="2076" max="2076" width="17.85546875" style="1" customWidth="1"/>
    <col min="2077" max="2303" width="11.42578125" style="1"/>
    <col min="2304" max="2304" width="26.42578125" style="1" customWidth="1"/>
    <col min="2305" max="2305" width="21.7109375" style="1" customWidth="1"/>
    <col min="2306" max="2306" width="19.85546875" style="1" customWidth="1"/>
    <col min="2307" max="2307" width="19.7109375" style="1" customWidth="1"/>
    <col min="2308" max="2308" width="5.42578125" style="1" customWidth="1"/>
    <col min="2309" max="2309" width="19.140625" style="1" customWidth="1"/>
    <col min="2310" max="2310" width="19" style="1" customWidth="1"/>
    <col min="2311" max="2311" width="18" style="1" customWidth="1"/>
    <col min="2312" max="2312" width="17.28515625" style="1" customWidth="1"/>
    <col min="2313" max="2313" width="16.140625" style="1" customWidth="1"/>
    <col min="2314" max="2314" width="17.28515625" style="1" customWidth="1"/>
    <col min="2315" max="2315" width="16.28515625" style="1" customWidth="1"/>
    <col min="2316" max="2316" width="15.42578125" style="1" customWidth="1"/>
    <col min="2317" max="2317" width="17.140625" style="1" customWidth="1"/>
    <col min="2318" max="2318" width="8.28515625" style="1" customWidth="1"/>
    <col min="2319" max="2319" width="8.5703125" style="1" customWidth="1"/>
    <col min="2320" max="2320" width="8" style="1" customWidth="1"/>
    <col min="2321" max="2321" width="8.42578125" style="1" customWidth="1"/>
    <col min="2322" max="2322" width="20" style="1" customWidth="1"/>
    <col min="2323" max="2323" width="4.28515625" style="1" customWidth="1"/>
    <col min="2324" max="2324" width="11" style="1" customWidth="1"/>
    <col min="2325" max="2325" width="9.140625" style="1" customWidth="1"/>
    <col min="2326" max="2326" width="8.85546875" style="1" customWidth="1"/>
    <col min="2327" max="2327" width="8.7109375" style="1" customWidth="1"/>
    <col min="2328" max="2328" width="14.85546875" style="1" customWidth="1"/>
    <col min="2329" max="2329" width="121" style="1" customWidth="1"/>
    <col min="2330" max="2330" width="58" style="1" customWidth="1"/>
    <col min="2331" max="2331" width="41.28515625" style="1" customWidth="1"/>
    <col min="2332" max="2332" width="17.85546875" style="1" customWidth="1"/>
    <col min="2333" max="2559" width="11.42578125" style="1"/>
    <col min="2560" max="2560" width="26.42578125" style="1" customWidth="1"/>
    <col min="2561" max="2561" width="21.7109375" style="1" customWidth="1"/>
    <col min="2562" max="2562" width="19.85546875" style="1" customWidth="1"/>
    <col min="2563" max="2563" width="19.7109375" style="1" customWidth="1"/>
    <col min="2564" max="2564" width="5.42578125" style="1" customWidth="1"/>
    <col min="2565" max="2565" width="19.140625" style="1" customWidth="1"/>
    <col min="2566" max="2566" width="19" style="1" customWidth="1"/>
    <col min="2567" max="2567" width="18" style="1" customWidth="1"/>
    <col min="2568" max="2568" width="17.28515625" style="1" customWidth="1"/>
    <col min="2569" max="2569" width="16.140625" style="1" customWidth="1"/>
    <col min="2570" max="2570" width="17.28515625" style="1" customWidth="1"/>
    <col min="2571" max="2571" width="16.28515625" style="1" customWidth="1"/>
    <col min="2572" max="2572" width="15.42578125" style="1" customWidth="1"/>
    <col min="2573" max="2573" width="17.140625" style="1" customWidth="1"/>
    <col min="2574" max="2574" width="8.28515625" style="1" customWidth="1"/>
    <col min="2575" max="2575" width="8.5703125" style="1" customWidth="1"/>
    <col min="2576" max="2576" width="8" style="1" customWidth="1"/>
    <col min="2577" max="2577" width="8.42578125" style="1" customWidth="1"/>
    <col min="2578" max="2578" width="20" style="1" customWidth="1"/>
    <col min="2579" max="2579" width="4.28515625" style="1" customWidth="1"/>
    <col min="2580" max="2580" width="11" style="1" customWidth="1"/>
    <col min="2581" max="2581" width="9.140625" style="1" customWidth="1"/>
    <col min="2582" max="2582" width="8.85546875" style="1" customWidth="1"/>
    <col min="2583" max="2583" width="8.7109375" style="1" customWidth="1"/>
    <col min="2584" max="2584" width="14.85546875" style="1" customWidth="1"/>
    <col min="2585" max="2585" width="121" style="1" customWidth="1"/>
    <col min="2586" max="2586" width="58" style="1" customWidth="1"/>
    <col min="2587" max="2587" width="41.28515625" style="1" customWidth="1"/>
    <col min="2588" max="2588" width="17.85546875" style="1" customWidth="1"/>
    <col min="2589" max="2815" width="11.42578125" style="1"/>
    <col min="2816" max="2816" width="26.42578125" style="1" customWidth="1"/>
    <col min="2817" max="2817" width="21.7109375" style="1" customWidth="1"/>
    <col min="2818" max="2818" width="19.85546875" style="1" customWidth="1"/>
    <col min="2819" max="2819" width="19.7109375" style="1" customWidth="1"/>
    <col min="2820" max="2820" width="5.42578125" style="1" customWidth="1"/>
    <col min="2821" max="2821" width="19.140625" style="1" customWidth="1"/>
    <col min="2822" max="2822" width="19" style="1" customWidth="1"/>
    <col min="2823" max="2823" width="18" style="1" customWidth="1"/>
    <col min="2824" max="2824" width="17.28515625" style="1" customWidth="1"/>
    <col min="2825" max="2825" width="16.140625" style="1" customWidth="1"/>
    <col min="2826" max="2826" width="17.28515625" style="1" customWidth="1"/>
    <col min="2827" max="2827" width="16.28515625" style="1" customWidth="1"/>
    <col min="2828" max="2828" width="15.42578125" style="1" customWidth="1"/>
    <col min="2829" max="2829" width="17.140625" style="1" customWidth="1"/>
    <col min="2830" max="2830" width="8.28515625" style="1" customWidth="1"/>
    <col min="2831" max="2831" width="8.5703125" style="1" customWidth="1"/>
    <col min="2832" max="2832" width="8" style="1" customWidth="1"/>
    <col min="2833" max="2833" width="8.42578125" style="1" customWidth="1"/>
    <col min="2834" max="2834" width="20" style="1" customWidth="1"/>
    <col min="2835" max="2835" width="4.28515625" style="1" customWidth="1"/>
    <col min="2836" max="2836" width="11" style="1" customWidth="1"/>
    <col min="2837" max="2837" width="9.140625" style="1" customWidth="1"/>
    <col min="2838" max="2838" width="8.85546875" style="1" customWidth="1"/>
    <col min="2839" max="2839" width="8.7109375" style="1" customWidth="1"/>
    <col min="2840" max="2840" width="14.85546875" style="1" customWidth="1"/>
    <col min="2841" max="2841" width="121" style="1" customWidth="1"/>
    <col min="2842" max="2842" width="58" style="1" customWidth="1"/>
    <col min="2843" max="2843" width="41.28515625" style="1" customWidth="1"/>
    <col min="2844" max="2844" width="17.85546875" style="1" customWidth="1"/>
    <col min="2845" max="3071" width="11.42578125" style="1"/>
    <col min="3072" max="3072" width="26.42578125" style="1" customWidth="1"/>
    <col min="3073" max="3073" width="21.7109375" style="1" customWidth="1"/>
    <col min="3074" max="3074" width="19.85546875" style="1" customWidth="1"/>
    <col min="3075" max="3075" width="19.7109375" style="1" customWidth="1"/>
    <col min="3076" max="3076" width="5.42578125" style="1" customWidth="1"/>
    <col min="3077" max="3077" width="19.140625" style="1" customWidth="1"/>
    <col min="3078" max="3078" width="19" style="1" customWidth="1"/>
    <col min="3079" max="3079" width="18" style="1" customWidth="1"/>
    <col min="3080" max="3080" width="17.28515625" style="1" customWidth="1"/>
    <col min="3081" max="3081" width="16.140625" style="1" customWidth="1"/>
    <col min="3082" max="3082" width="17.28515625" style="1" customWidth="1"/>
    <col min="3083" max="3083" width="16.28515625" style="1" customWidth="1"/>
    <col min="3084" max="3084" width="15.42578125" style="1" customWidth="1"/>
    <col min="3085" max="3085" width="17.140625" style="1" customWidth="1"/>
    <col min="3086" max="3086" width="8.28515625" style="1" customWidth="1"/>
    <col min="3087" max="3087" width="8.5703125" style="1" customWidth="1"/>
    <col min="3088" max="3088" width="8" style="1" customWidth="1"/>
    <col min="3089" max="3089" width="8.42578125" style="1" customWidth="1"/>
    <col min="3090" max="3090" width="20" style="1" customWidth="1"/>
    <col min="3091" max="3091" width="4.28515625" style="1" customWidth="1"/>
    <col min="3092" max="3092" width="11" style="1" customWidth="1"/>
    <col min="3093" max="3093" width="9.140625" style="1" customWidth="1"/>
    <col min="3094" max="3094" width="8.85546875" style="1" customWidth="1"/>
    <col min="3095" max="3095" width="8.7109375" style="1" customWidth="1"/>
    <col min="3096" max="3096" width="14.85546875" style="1" customWidth="1"/>
    <col min="3097" max="3097" width="121" style="1" customWidth="1"/>
    <col min="3098" max="3098" width="58" style="1" customWidth="1"/>
    <col min="3099" max="3099" width="41.28515625" style="1" customWidth="1"/>
    <col min="3100" max="3100" width="17.85546875" style="1" customWidth="1"/>
    <col min="3101" max="3327" width="11.42578125" style="1"/>
    <col min="3328" max="3328" width="26.42578125" style="1" customWidth="1"/>
    <col min="3329" max="3329" width="21.7109375" style="1" customWidth="1"/>
    <col min="3330" max="3330" width="19.85546875" style="1" customWidth="1"/>
    <col min="3331" max="3331" width="19.7109375" style="1" customWidth="1"/>
    <col min="3332" max="3332" width="5.42578125" style="1" customWidth="1"/>
    <col min="3333" max="3333" width="19.140625" style="1" customWidth="1"/>
    <col min="3334" max="3334" width="19" style="1" customWidth="1"/>
    <col min="3335" max="3335" width="18" style="1" customWidth="1"/>
    <col min="3336" max="3336" width="17.28515625" style="1" customWidth="1"/>
    <col min="3337" max="3337" width="16.140625" style="1" customWidth="1"/>
    <col min="3338" max="3338" width="17.28515625" style="1" customWidth="1"/>
    <col min="3339" max="3339" width="16.28515625" style="1" customWidth="1"/>
    <col min="3340" max="3340" width="15.42578125" style="1" customWidth="1"/>
    <col min="3341" max="3341" width="17.140625" style="1" customWidth="1"/>
    <col min="3342" max="3342" width="8.28515625" style="1" customWidth="1"/>
    <col min="3343" max="3343" width="8.5703125" style="1" customWidth="1"/>
    <col min="3344" max="3344" width="8" style="1" customWidth="1"/>
    <col min="3345" max="3345" width="8.42578125" style="1" customWidth="1"/>
    <col min="3346" max="3346" width="20" style="1" customWidth="1"/>
    <col min="3347" max="3347" width="4.28515625" style="1" customWidth="1"/>
    <col min="3348" max="3348" width="11" style="1" customWidth="1"/>
    <col min="3349" max="3349" width="9.140625" style="1" customWidth="1"/>
    <col min="3350" max="3350" width="8.85546875" style="1" customWidth="1"/>
    <col min="3351" max="3351" width="8.7109375" style="1" customWidth="1"/>
    <col min="3352" max="3352" width="14.85546875" style="1" customWidth="1"/>
    <col min="3353" max="3353" width="121" style="1" customWidth="1"/>
    <col min="3354" max="3354" width="58" style="1" customWidth="1"/>
    <col min="3355" max="3355" width="41.28515625" style="1" customWidth="1"/>
    <col min="3356" max="3356" width="17.85546875" style="1" customWidth="1"/>
    <col min="3357" max="3583" width="11.42578125" style="1"/>
    <col min="3584" max="3584" width="26.42578125" style="1" customWidth="1"/>
    <col min="3585" max="3585" width="21.7109375" style="1" customWidth="1"/>
    <col min="3586" max="3586" width="19.85546875" style="1" customWidth="1"/>
    <col min="3587" max="3587" width="19.7109375" style="1" customWidth="1"/>
    <col min="3588" max="3588" width="5.42578125" style="1" customWidth="1"/>
    <col min="3589" max="3589" width="19.140625" style="1" customWidth="1"/>
    <col min="3590" max="3590" width="19" style="1" customWidth="1"/>
    <col min="3591" max="3591" width="18" style="1" customWidth="1"/>
    <col min="3592" max="3592" width="17.28515625" style="1" customWidth="1"/>
    <col min="3593" max="3593" width="16.140625" style="1" customWidth="1"/>
    <col min="3594" max="3594" width="17.28515625" style="1" customWidth="1"/>
    <col min="3595" max="3595" width="16.28515625" style="1" customWidth="1"/>
    <col min="3596" max="3596" width="15.42578125" style="1" customWidth="1"/>
    <col min="3597" max="3597" width="17.140625" style="1" customWidth="1"/>
    <col min="3598" max="3598" width="8.28515625" style="1" customWidth="1"/>
    <col min="3599" max="3599" width="8.5703125" style="1" customWidth="1"/>
    <col min="3600" max="3600" width="8" style="1" customWidth="1"/>
    <col min="3601" max="3601" width="8.42578125" style="1" customWidth="1"/>
    <col min="3602" max="3602" width="20" style="1" customWidth="1"/>
    <col min="3603" max="3603" width="4.28515625" style="1" customWidth="1"/>
    <col min="3604" max="3604" width="11" style="1" customWidth="1"/>
    <col min="3605" max="3605" width="9.140625" style="1" customWidth="1"/>
    <col min="3606" max="3606" width="8.85546875" style="1" customWidth="1"/>
    <col min="3607" max="3607" width="8.7109375" style="1" customWidth="1"/>
    <col min="3608" max="3608" width="14.85546875" style="1" customWidth="1"/>
    <col min="3609" max="3609" width="121" style="1" customWidth="1"/>
    <col min="3610" max="3610" width="58" style="1" customWidth="1"/>
    <col min="3611" max="3611" width="41.28515625" style="1" customWidth="1"/>
    <col min="3612" max="3612" width="17.85546875" style="1" customWidth="1"/>
    <col min="3613" max="3839" width="11.42578125" style="1"/>
    <col min="3840" max="3840" width="26.42578125" style="1" customWidth="1"/>
    <col min="3841" max="3841" width="21.7109375" style="1" customWidth="1"/>
    <col min="3842" max="3842" width="19.85546875" style="1" customWidth="1"/>
    <col min="3843" max="3843" width="19.7109375" style="1" customWidth="1"/>
    <col min="3844" max="3844" width="5.42578125" style="1" customWidth="1"/>
    <col min="3845" max="3845" width="19.140625" style="1" customWidth="1"/>
    <col min="3846" max="3846" width="19" style="1" customWidth="1"/>
    <col min="3847" max="3847" width="18" style="1" customWidth="1"/>
    <col min="3848" max="3848" width="17.28515625" style="1" customWidth="1"/>
    <col min="3849" max="3849" width="16.140625" style="1" customWidth="1"/>
    <col min="3850" max="3850" width="17.28515625" style="1" customWidth="1"/>
    <col min="3851" max="3851" width="16.28515625" style="1" customWidth="1"/>
    <col min="3852" max="3852" width="15.42578125" style="1" customWidth="1"/>
    <col min="3853" max="3853" width="17.140625" style="1" customWidth="1"/>
    <col min="3854" max="3854" width="8.28515625" style="1" customWidth="1"/>
    <col min="3855" max="3855" width="8.5703125" style="1" customWidth="1"/>
    <col min="3856" max="3856" width="8" style="1" customWidth="1"/>
    <col min="3857" max="3857" width="8.42578125" style="1" customWidth="1"/>
    <col min="3858" max="3858" width="20" style="1" customWidth="1"/>
    <col min="3859" max="3859" width="4.28515625" style="1" customWidth="1"/>
    <col min="3860" max="3860" width="11" style="1" customWidth="1"/>
    <col min="3861" max="3861" width="9.140625" style="1" customWidth="1"/>
    <col min="3862" max="3862" width="8.85546875" style="1" customWidth="1"/>
    <col min="3863" max="3863" width="8.7109375" style="1" customWidth="1"/>
    <col min="3864" max="3864" width="14.85546875" style="1" customWidth="1"/>
    <col min="3865" max="3865" width="121" style="1" customWidth="1"/>
    <col min="3866" max="3866" width="58" style="1" customWidth="1"/>
    <col min="3867" max="3867" width="41.28515625" style="1" customWidth="1"/>
    <col min="3868" max="3868" width="17.85546875" style="1" customWidth="1"/>
    <col min="3869" max="4095" width="11.42578125" style="1"/>
    <col min="4096" max="4096" width="26.42578125" style="1" customWidth="1"/>
    <col min="4097" max="4097" width="21.7109375" style="1" customWidth="1"/>
    <col min="4098" max="4098" width="19.85546875" style="1" customWidth="1"/>
    <col min="4099" max="4099" width="19.7109375" style="1" customWidth="1"/>
    <col min="4100" max="4100" width="5.42578125" style="1" customWidth="1"/>
    <col min="4101" max="4101" width="19.140625" style="1" customWidth="1"/>
    <col min="4102" max="4102" width="19" style="1" customWidth="1"/>
    <col min="4103" max="4103" width="18" style="1" customWidth="1"/>
    <col min="4104" max="4104" width="17.28515625" style="1" customWidth="1"/>
    <col min="4105" max="4105" width="16.140625" style="1" customWidth="1"/>
    <col min="4106" max="4106" width="17.28515625" style="1" customWidth="1"/>
    <col min="4107" max="4107" width="16.28515625" style="1" customWidth="1"/>
    <col min="4108" max="4108" width="15.42578125" style="1" customWidth="1"/>
    <col min="4109" max="4109" width="17.140625" style="1" customWidth="1"/>
    <col min="4110" max="4110" width="8.28515625" style="1" customWidth="1"/>
    <col min="4111" max="4111" width="8.5703125" style="1" customWidth="1"/>
    <col min="4112" max="4112" width="8" style="1" customWidth="1"/>
    <col min="4113" max="4113" width="8.42578125" style="1" customWidth="1"/>
    <col min="4114" max="4114" width="20" style="1" customWidth="1"/>
    <col min="4115" max="4115" width="4.28515625" style="1" customWidth="1"/>
    <col min="4116" max="4116" width="11" style="1" customWidth="1"/>
    <col min="4117" max="4117" width="9.140625" style="1" customWidth="1"/>
    <col min="4118" max="4118" width="8.85546875" style="1" customWidth="1"/>
    <col min="4119" max="4119" width="8.7109375" style="1" customWidth="1"/>
    <col min="4120" max="4120" width="14.85546875" style="1" customWidth="1"/>
    <col min="4121" max="4121" width="121" style="1" customWidth="1"/>
    <col min="4122" max="4122" width="58" style="1" customWidth="1"/>
    <col min="4123" max="4123" width="41.28515625" style="1" customWidth="1"/>
    <col min="4124" max="4124" width="17.85546875" style="1" customWidth="1"/>
    <col min="4125" max="4351" width="11.42578125" style="1"/>
    <col min="4352" max="4352" width="26.42578125" style="1" customWidth="1"/>
    <col min="4353" max="4353" width="21.7109375" style="1" customWidth="1"/>
    <col min="4354" max="4354" width="19.85546875" style="1" customWidth="1"/>
    <col min="4355" max="4355" width="19.7109375" style="1" customWidth="1"/>
    <col min="4356" max="4356" width="5.42578125" style="1" customWidth="1"/>
    <col min="4357" max="4357" width="19.140625" style="1" customWidth="1"/>
    <col min="4358" max="4358" width="19" style="1" customWidth="1"/>
    <col min="4359" max="4359" width="18" style="1" customWidth="1"/>
    <col min="4360" max="4360" width="17.28515625" style="1" customWidth="1"/>
    <col min="4361" max="4361" width="16.140625" style="1" customWidth="1"/>
    <col min="4362" max="4362" width="17.28515625" style="1" customWidth="1"/>
    <col min="4363" max="4363" width="16.28515625" style="1" customWidth="1"/>
    <col min="4364" max="4364" width="15.42578125" style="1" customWidth="1"/>
    <col min="4365" max="4365" width="17.140625" style="1" customWidth="1"/>
    <col min="4366" max="4366" width="8.28515625" style="1" customWidth="1"/>
    <col min="4367" max="4367" width="8.5703125" style="1" customWidth="1"/>
    <col min="4368" max="4368" width="8" style="1" customWidth="1"/>
    <col min="4369" max="4369" width="8.42578125" style="1" customWidth="1"/>
    <col min="4370" max="4370" width="20" style="1" customWidth="1"/>
    <col min="4371" max="4371" width="4.28515625" style="1" customWidth="1"/>
    <col min="4372" max="4372" width="11" style="1" customWidth="1"/>
    <col min="4373" max="4373" width="9.140625" style="1" customWidth="1"/>
    <col min="4374" max="4374" width="8.85546875" style="1" customWidth="1"/>
    <col min="4375" max="4375" width="8.7109375" style="1" customWidth="1"/>
    <col min="4376" max="4376" width="14.85546875" style="1" customWidth="1"/>
    <col min="4377" max="4377" width="121" style="1" customWidth="1"/>
    <col min="4378" max="4378" width="58" style="1" customWidth="1"/>
    <col min="4379" max="4379" width="41.28515625" style="1" customWidth="1"/>
    <col min="4380" max="4380" width="17.85546875" style="1" customWidth="1"/>
    <col min="4381" max="4607" width="11.42578125" style="1"/>
    <col min="4608" max="4608" width="26.42578125" style="1" customWidth="1"/>
    <col min="4609" max="4609" width="21.7109375" style="1" customWidth="1"/>
    <col min="4610" max="4610" width="19.85546875" style="1" customWidth="1"/>
    <col min="4611" max="4611" width="19.7109375" style="1" customWidth="1"/>
    <col min="4612" max="4612" width="5.42578125" style="1" customWidth="1"/>
    <col min="4613" max="4613" width="19.140625" style="1" customWidth="1"/>
    <col min="4614" max="4614" width="19" style="1" customWidth="1"/>
    <col min="4615" max="4615" width="18" style="1" customWidth="1"/>
    <col min="4616" max="4616" width="17.28515625" style="1" customWidth="1"/>
    <col min="4617" max="4617" width="16.140625" style="1" customWidth="1"/>
    <col min="4618" max="4618" width="17.28515625" style="1" customWidth="1"/>
    <col min="4619" max="4619" width="16.28515625" style="1" customWidth="1"/>
    <col min="4620" max="4620" width="15.42578125" style="1" customWidth="1"/>
    <col min="4621" max="4621" width="17.140625" style="1" customWidth="1"/>
    <col min="4622" max="4622" width="8.28515625" style="1" customWidth="1"/>
    <col min="4623" max="4623" width="8.5703125" style="1" customWidth="1"/>
    <col min="4624" max="4624" width="8" style="1" customWidth="1"/>
    <col min="4625" max="4625" width="8.42578125" style="1" customWidth="1"/>
    <col min="4626" max="4626" width="20" style="1" customWidth="1"/>
    <col min="4627" max="4627" width="4.28515625" style="1" customWidth="1"/>
    <col min="4628" max="4628" width="11" style="1" customWidth="1"/>
    <col min="4629" max="4629" width="9.140625" style="1" customWidth="1"/>
    <col min="4630" max="4630" width="8.85546875" style="1" customWidth="1"/>
    <col min="4631" max="4631" width="8.7109375" style="1" customWidth="1"/>
    <col min="4632" max="4632" width="14.85546875" style="1" customWidth="1"/>
    <col min="4633" max="4633" width="121" style="1" customWidth="1"/>
    <col min="4634" max="4634" width="58" style="1" customWidth="1"/>
    <col min="4635" max="4635" width="41.28515625" style="1" customWidth="1"/>
    <col min="4636" max="4636" width="17.85546875" style="1" customWidth="1"/>
    <col min="4637" max="4863" width="11.42578125" style="1"/>
    <col min="4864" max="4864" width="26.42578125" style="1" customWidth="1"/>
    <col min="4865" max="4865" width="21.7109375" style="1" customWidth="1"/>
    <col min="4866" max="4866" width="19.85546875" style="1" customWidth="1"/>
    <col min="4867" max="4867" width="19.7109375" style="1" customWidth="1"/>
    <col min="4868" max="4868" width="5.42578125" style="1" customWidth="1"/>
    <col min="4869" max="4869" width="19.140625" style="1" customWidth="1"/>
    <col min="4870" max="4870" width="19" style="1" customWidth="1"/>
    <col min="4871" max="4871" width="18" style="1" customWidth="1"/>
    <col min="4872" max="4872" width="17.28515625" style="1" customWidth="1"/>
    <col min="4873" max="4873" width="16.140625" style="1" customWidth="1"/>
    <col min="4874" max="4874" width="17.28515625" style="1" customWidth="1"/>
    <col min="4875" max="4875" width="16.28515625" style="1" customWidth="1"/>
    <col min="4876" max="4876" width="15.42578125" style="1" customWidth="1"/>
    <col min="4877" max="4877" width="17.140625" style="1" customWidth="1"/>
    <col min="4878" max="4878" width="8.28515625" style="1" customWidth="1"/>
    <col min="4879" max="4879" width="8.5703125" style="1" customWidth="1"/>
    <col min="4880" max="4880" width="8" style="1" customWidth="1"/>
    <col min="4881" max="4881" width="8.42578125" style="1" customWidth="1"/>
    <col min="4882" max="4882" width="20" style="1" customWidth="1"/>
    <col min="4883" max="4883" width="4.28515625" style="1" customWidth="1"/>
    <col min="4884" max="4884" width="11" style="1" customWidth="1"/>
    <col min="4885" max="4885" width="9.140625" style="1" customWidth="1"/>
    <col min="4886" max="4886" width="8.85546875" style="1" customWidth="1"/>
    <col min="4887" max="4887" width="8.7109375" style="1" customWidth="1"/>
    <col min="4888" max="4888" width="14.85546875" style="1" customWidth="1"/>
    <col min="4889" max="4889" width="121" style="1" customWidth="1"/>
    <col min="4890" max="4890" width="58" style="1" customWidth="1"/>
    <col min="4891" max="4891" width="41.28515625" style="1" customWidth="1"/>
    <col min="4892" max="4892" width="17.85546875" style="1" customWidth="1"/>
    <col min="4893" max="5119" width="11.42578125" style="1"/>
    <col min="5120" max="5120" width="26.42578125" style="1" customWidth="1"/>
    <col min="5121" max="5121" width="21.7109375" style="1" customWidth="1"/>
    <col min="5122" max="5122" width="19.85546875" style="1" customWidth="1"/>
    <col min="5123" max="5123" width="19.7109375" style="1" customWidth="1"/>
    <col min="5124" max="5124" width="5.42578125" style="1" customWidth="1"/>
    <col min="5125" max="5125" width="19.140625" style="1" customWidth="1"/>
    <col min="5126" max="5126" width="19" style="1" customWidth="1"/>
    <col min="5127" max="5127" width="18" style="1" customWidth="1"/>
    <col min="5128" max="5128" width="17.28515625" style="1" customWidth="1"/>
    <col min="5129" max="5129" width="16.140625" style="1" customWidth="1"/>
    <col min="5130" max="5130" width="17.28515625" style="1" customWidth="1"/>
    <col min="5131" max="5131" width="16.28515625" style="1" customWidth="1"/>
    <col min="5132" max="5132" width="15.42578125" style="1" customWidth="1"/>
    <col min="5133" max="5133" width="17.140625" style="1" customWidth="1"/>
    <col min="5134" max="5134" width="8.28515625" style="1" customWidth="1"/>
    <col min="5135" max="5135" width="8.5703125" style="1" customWidth="1"/>
    <col min="5136" max="5136" width="8" style="1" customWidth="1"/>
    <col min="5137" max="5137" width="8.42578125" style="1" customWidth="1"/>
    <col min="5138" max="5138" width="20" style="1" customWidth="1"/>
    <col min="5139" max="5139" width="4.28515625" style="1" customWidth="1"/>
    <col min="5140" max="5140" width="11" style="1" customWidth="1"/>
    <col min="5141" max="5141" width="9.140625" style="1" customWidth="1"/>
    <col min="5142" max="5142" width="8.85546875" style="1" customWidth="1"/>
    <col min="5143" max="5143" width="8.7109375" style="1" customWidth="1"/>
    <col min="5144" max="5144" width="14.85546875" style="1" customWidth="1"/>
    <col min="5145" max="5145" width="121" style="1" customWidth="1"/>
    <col min="5146" max="5146" width="58" style="1" customWidth="1"/>
    <col min="5147" max="5147" width="41.28515625" style="1" customWidth="1"/>
    <col min="5148" max="5148" width="17.85546875" style="1" customWidth="1"/>
    <col min="5149" max="5375" width="11.42578125" style="1"/>
    <col min="5376" max="5376" width="26.42578125" style="1" customWidth="1"/>
    <col min="5377" max="5377" width="21.7109375" style="1" customWidth="1"/>
    <col min="5378" max="5378" width="19.85546875" style="1" customWidth="1"/>
    <col min="5379" max="5379" width="19.7109375" style="1" customWidth="1"/>
    <col min="5380" max="5380" width="5.42578125" style="1" customWidth="1"/>
    <col min="5381" max="5381" width="19.140625" style="1" customWidth="1"/>
    <col min="5382" max="5382" width="19" style="1" customWidth="1"/>
    <col min="5383" max="5383" width="18" style="1" customWidth="1"/>
    <col min="5384" max="5384" width="17.28515625" style="1" customWidth="1"/>
    <col min="5385" max="5385" width="16.140625" style="1" customWidth="1"/>
    <col min="5386" max="5386" width="17.28515625" style="1" customWidth="1"/>
    <col min="5387" max="5387" width="16.28515625" style="1" customWidth="1"/>
    <col min="5388" max="5388" width="15.42578125" style="1" customWidth="1"/>
    <col min="5389" max="5389" width="17.140625" style="1" customWidth="1"/>
    <col min="5390" max="5390" width="8.28515625" style="1" customWidth="1"/>
    <col min="5391" max="5391" width="8.5703125" style="1" customWidth="1"/>
    <col min="5392" max="5392" width="8" style="1" customWidth="1"/>
    <col min="5393" max="5393" width="8.42578125" style="1" customWidth="1"/>
    <col min="5394" max="5394" width="20" style="1" customWidth="1"/>
    <col min="5395" max="5395" width="4.28515625" style="1" customWidth="1"/>
    <col min="5396" max="5396" width="11" style="1" customWidth="1"/>
    <col min="5397" max="5397" width="9.140625" style="1" customWidth="1"/>
    <col min="5398" max="5398" width="8.85546875" style="1" customWidth="1"/>
    <col min="5399" max="5399" width="8.7109375" style="1" customWidth="1"/>
    <col min="5400" max="5400" width="14.85546875" style="1" customWidth="1"/>
    <col min="5401" max="5401" width="121" style="1" customWidth="1"/>
    <col min="5402" max="5402" width="58" style="1" customWidth="1"/>
    <col min="5403" max="5403" width="41.28515625" style="1" customWidth="1"/>
    <col min="5404" max="5404" width="17.85546875" style="1" customWidth="1"/>
    <col min="5405" max="5631" width="11.42578125" style="1"/>
    <col min="5632" max="5632" width="26.42578125" style="1" customWidth="1"/>
    <col min="5633" max="5633" width="21.7109375" style="1" customWidth="1"/>
    <col min="5634" max="5634" width="19.85546875" style="1" customWidth="1"/>
    <col min="5635" max="5635" width="19.7109375" style="1" customWidth="1"/>
    <col min="5636" max="5636" width="5.42578125" style="1" customWidth="1"/>
    <col min="5637" max="5637" width="19.140625" style="1" customWidth="1"/>
    <col min="5638" max="5638" width="19" style="1" customWidth="1"/>
    <col min="5639" max="5639" width="18" style="1" customWidth="1"/>
    <col min="5640" max="5640" width="17.28515625" style="1" customWidth="1"/>
    <col min="5641" max="5641" width="16.140625" style="1" customWidth="1"/>
    <col min="5642" max="5642" width="17.28515625" style="1" customWidth="1"/>
    <col min="5643" max="5643" width="16.28515625" style="1" customWidth="1"/>
    <col min="5644" max="5644" width="15.42578125" style="1" customWidth="1"/>
    <col min="5645" max="5645" width="17.140625" style="1" customWidth="1"/>
    <col min="5646" max="5646" width="8.28515625" style="1" customWidth="1"/>
    <col min="5647" max="5647" width="8.5703125" style="1" customWidth="1"/>
    <col min="5648" max="5648" width="8" style="1" customWidth="1"/>
    <col min="5649" max="5649" width="8.42578125" style="1" customWidth="1"/>
    <col min="5650" max="5650" width="20" style="1" customWidth="1"/>
    <col min="5651" max="5651" width="4.28515625" style="1" customWidth="1"/>
    <col min="5652" max="5652" width="11" style="1" customWidth="1"/>
    <col min="5653" max="5653" width="9.140625" style="1" customWidth="1"/>
    <col min="5654" max="5654" width="8.85546875" style="1" customWidth="1"/>
    <col min="5655" max="5655" width="8.7109375" style="1" customWidth="1"/>
    <col min="5656" max="5656" width="14.85546875" style="1" customWidth="1"/>
    <col min="5657" max="5657" width="121" style="1" customWidth="1"/>
    <col min="5658" max="5658" width="58" style="1" customWidth="1"/>
    <col min="5659" max="5659" width="41.28515625" style="1" customWidth="1"/>
    <col min="5660" max="5660" width="17.85546875" style="1" customWidth="1"/>
    <col min="5661" max="5887" width="11.42578125" style="1"/>
    <col min="5888" max="5888" width="26.42578125" style="1" customWidth="1"/>
    <col min="5889" max="5889" width="21.7109375" style="1" customWidth="1"/>
    <col min="5890" max="5890" width="19.85546875" style="1" customWidth="1"/>
    <col min="5891" max="5891" width="19.7109375" style="1" customWidth="1"/>
    <col min="5892" max="5892" width="5.42578125" style="1" customWidth="1"/>
    <col min="5893" max="5893" width="19.140625" style="1" customWidth="1"/>
    <col min="5894" max="5894" width="19" style="1" customWidth="1"/>
    <col min="5895" max="5895" width="18" style="1" customWidth="1"/>
    <col min="5896" max="5896" width="17.28515625" style="1" customWidth="1"/>
    <col min="5897" max="5897" width="16.140625" style="1" customWidth="1"/>
    <col min="5898" max="5898" width="17.28515625" style="1" customWidth="1"/>
    <col min="5899" max="5899" width="16.28515625" style="1" customWidth="1"/>
    <col min="5900" max="5900" width="15.42578125" style="1" customWidth="1"/>
    <col min="5901" max="5901" width="17.140625" style="1" customWidth="1"/>
    <col min="5902" max="5902" width="8.28515625" style="1" customWidth="1"/>
    <col min="5903" max="5903" width="8.5703125" style="1" customWidth="1"/>
    <col min="5904" max="5904" width="8" style="1" customWidth="1"/>
    <col min="5905" max="5905" width="8.42578125" style="1" customWidth="1"/>
    <col min="5906" max="5906" width="20" style="1" customWidth="1"/>
    <col min="5907" max="5907" width="4.28515625" style="1" customWidth="1"/>
    <col min="5908" max="5908" width="11" style="1" customWidth="1"/>
    <col min="5909" max="5909" width="9.140625" style="1" customWidth="1"/>
    <col min="5910" max="5910" width="8.85546875" style="1" customWidth="1"/>
    <col min="5911" max="5911" width="8.7109375" style="1" customWidth="1"/>
    <col min="5912" max="5912" width="14.85546875" style="1" customWidth="1"/>
    <col min="5913" max="5913" width="121" style="1" customWidth="1"/>
    <col min="5914" max="5914" width="58" style="1" customWidth="1"/>
    <col min="5915" max="5915" width="41.28515625" style="1" customWidth="1"/>
    <col min="5916" max="5916" width="17.85546875" style="1" customWidth="1"/>
    <col min="5917" max="6143" width="11.42578125" style="1"/>
    <col min="6144" max="6144" width="26.42578125" style="1" customWidth="1"/>
    <col min="6145" max="6145" width="21.7109375" style="1" customWidth="1"/>
    <col min="6146" max="6146" width="19.85546875" style="1" customWidth="1"/>
    <col min="6147" max="6147" width="19.7109375" style="1" customWidth="1"/>
    <col min="6148" max="6148" width="5.42578125" style="1" customWidth="1"/>
    <col min="6149" max="6149" width="19.140625" style="1" customWidth="1"/>
    <col min="6150" max="6150" width="19" style="1" customWidth="1"/>
    <col min="6151" max="6151" width="18" style="1" customWidth="1"/>
    <col min="6152" max="6152" width="17.28515625" style="1" customWidth="1"/>
    <col min="6153" max="6153" width="16.140625" style="1" customWidth="1"/>
    <col min="6154" max="6154" width="17.28515625" style="1" customWidth="1"/>
    <col min="6155" max="6155" width="16.28515625" style="1" customWidth="1"/>
    <col min="6156" max="6156" width="15.42578125" style="1" customWidth="1"/>
    <col min="6157" max="6157" width="17.140625" style="1" customWidth="1"/>
    <col min="6158" max="6158" width="8.28515625" style="1" customWidth="1"/>
    <col min="6159" max="6159" width="8.5703125" style="1" customWidth="1"/>
    <col min="6160" max="6160" width="8" style="1" customWidth="1"/>
    <col min="6161" max="6161" width="8.42578125" style="1" customWidth="1"/>
    <col min="6162" max="6162" width="20" style="1" customWidth="1"/>
    <col min="6163" max="6163" width="4.28515625" style="1" customWidth="1"/>
    <col min="6164" max="6164" width="11" style="1" customWidth="1"/>
    <col min="6165" max="6165" width="9.140625" style="1" customWidth="1"/>
    <col min="6166" max="6166" width="8.85546875" style="1" customWidth="1"/>
    <col min="6167" max="6167" width="8.7109375" style="1" customWidth="1"/>
    <col min="6168" max="6168" width="14.85546875" style="1" customWidth="1"/>
    <col min="6169" max="6169" width="121" style="1" customWidth="1"/>
    <col min="6170" max="6170" width="58" style="1" customWidth="1"/>
    <col min="6171" max="6171" width="41.28515625" style="1" customWidth="1"/>
    <col min="6172" max="6172" width="17.85546875" style="1" customWidth="1"/>
    <col min="6173" max="6399" width="11.42578125" style="1"/>
    <col min="6400" max="6400" width="26.42578125" style="1" customWidth="1"/>
    <col min="6401" max="6401" width="21.7109375" style="1" customWidth="1"/>
    <col min="6402" max="6402" width="19.85546875" style="1" customWidth="1"/>
    <col min="6403" max="6403" width="19.7109375" style="1" customWidth="1"/>
    <col min="6404" max="6404" width="5.42578125" style="1" customWidth="1"/>
    <col min="6405" max="6405" width="19.140625" style="1" customWidth="1"/>
    <col min="6406" max="6406" width="19" style="1" customWidth="1"/>
    <col min="6407" max="6407" width="18" style="1" customWidth="1"/>
    <col min="6408" max="6408" width="17.28515625" style="1" customWidth="1"/>
    <col min="6409" max="6409" width="16.140625" style="1" customWidth="1"/>
    <col min="6410" max="6410" width="17.28515625" style="1" customWidth="1"/>
    <col min="6411" max="6411" width="16.28515625" style="1" customWidth="1"/>
    <col min="6412" max="6412" width="15.42578125" style="1" customWidth="1"/>
    <col min="6413" max="6413" width="17.140625" style="1" customWidth="1"/>
    <col min="6414" max="6414" width="8.28515625" style="1" customWidth="1"/>
    <col min="6415" max="6415" width="8.5703125" style="1" customWidth="1"/>
    <col min="6416" max="6416" width="8" style="1" customWidth="1"/>
    <col min="6417" max="6417" width="8.42578125" style="1" customWidth="1"/>
    <col min="6418" max="6418" width="20" style="1" customWidth="1"/>
    <col min="6419" max="6419" width="4.28515625" style="1" customWidth="1"/>
    <col min="6420" max="6420" width="11" style="1" customWidth="1"/>
    <col min="6421" max="6421" width="9.140625" style="1" customWidth="1"/>
    <col min="6422" max="6422" width="8.85546875" style="1" customWidth="1"/>
    <col min="6423" max="6423" width="8.7109375" style="1" customWidth="1"/>
    <col min="6424" max="6424" width="14.85546875" style="1" customWidth="1"/>
    <col min="6425" max="6425" width="121" style="1" customWidth="1"/>
    <col min="6426" max="6426" width="58" style="1" customWidth="1"/>
    <col min="6427" max="6427" width="41.28515625" style="1" customWidth="1"/>
    <col min="6428" max="6428" width="17.85546875" style="1" customWidth="1"/>
    <col min="6429" max="6655" width="11.42578125" style="1"/>
    <col min="6656" max="6656" width="26.42578125" style="1" customWidth="1"/>
    <col min="6657" max="6657" width="21.7109375" style="1" customWidth="1"/>
    <col min="6658" max="6658" width="19.85546875" style="1" customWidth="1"/>
    <col min="6659" max="6659" width="19.7109375" style="1" customWidth="1"/>
    <col min="6660" max="6660" width="5.42578125" style="1" customWidth="1"/>
    <col min="6661" max="6661" width="19.140625" style="1" customWidth="1"/>
    <col min="6662" max="6662" width="19" style="1" customWidth="1"/>
    <col min="6663" max="6663" width="18" style="1" customWidth="1"/>
    <col min="6664" max="6664" width="17.28515625" style="1" customWidth="1"/>
    <col min="6665" max="6665" width="16.140625" style="1" customWidth="1"/>
    <col min="6666" max="6666" width="17.28515625" style="1" customWidth="1"/>
    <col min="6667" max="6667" width="16.28515625" style="1" customWidth="1"/>
    <col min="6668" max="6668" width="15.42578125" style="1" customWidth="1"/>
    <col min="6669" max="6669" width="17.140625" style="1" customWidth="1"/>
    <col min="6670" max="6670" width="8.28515625" style="1" customWidth="1"/>
    <col min="6671" max="6671" width="8.5703125" style="1" customWidth="1"/>
    <col min="6672" max="6672" width="8" style="1" customWidth="1"/>
    <col min="6673" max="6673" width="8.42578125" style="1" customWidth="1"/>
    <col min="6674" max="6674" width="20" style="1" customWidth="1"/>
    <col min="6675" max="6675" width="4.28515625" style="1" customWidth="1"/>
    <col min="6676" max="6676" width="11" style="1" customWidth="1"/>
    <col min="6677" max="6677" width="9.140625" style="1" customWidth="1"/>
    <col min="6678" max="6678" width="8.85546875" style="1" customWidth="1"/>
    <col min="6679" max="6679" width="8.7109375" style="1" customWidth="1"/>
    <col min="6680" max="6680" width="14.85546875" style="1" customWidth="1"/>
    <col min="6681" max="6681" width="121" style="1" customWidth="1"/>
    <col min="6682" max="6682" width="58" style="1" customWidth="1"/>
    <col min="6683" max="6683" width="41.28515625" style="1" customWidth="1"/>
    <col min="6684" max="6684" width="17.85546875" style="1" customWidth="1"/>
    <col min="6685" max="6911" width="11.42578125" style="1"/>
    <col min="6912" max="6912" width="26.42578125" style="1" customWidth="1"/>
    <col min="6913" max="6913" width="21.7109375" style="1" customWidth="1"/>
    <col min="6914" max="6914" width="19.85546875" style="1" customWidth="1"/>
    <col min="6915" max="6915" width="19.7109375" style="1" customWidth="1"/>
    <col min="6916" max="6916" width="5.42578125" style="1" customWidth="1"/>
    <col min="6917" max="6917" width="19.140625" style="1" customWidth="1"/>
    <col min="6918" max="6918" width="19" style="1" customWidth="1"/>
    <col min="6919" max="6919" width="18" style="1" customWidth="1"/>
    <col min="6920" max="6920" width="17.28515625" style="1" customWidth="1"/>
    <col min="6921" max="6921" width="16.140625" style="1" customWidth="1"/>
    <col min="6922" max="6922" width="17.28515625" style="1" customWidth="1"/>
    <col min="6923" max="6923" width="16.28515625" style="1" customWidth="1"/>
    <col min="6924" max="6924" width="15.42578125" style="1" customWidth="1"/>
    <col min="6925" max="6925" width="17.140625" style="1" customWidth="1"/>
    <col min="6926" max="6926" width="8.28515625" style="1" customWidth="1"/>
    <col min="6927" max="6927" width="8.5703125" style="1" customWidth="1"/>
    <col min="6928" max="6928" width="8" style="1" customWidth="1"/>
    <col min="6929" max="6929" width="8.42578125" style="1" customWidth="1"/>
    <col min="6930" max="6930" width="20" style="1" customWidth="1"/>
    <col min="6931" max="6931" width="4.28515625" style="1" customWidth="1"/>
    <col min="6932" max="6932" width="11" style="1" customWidth="1"/>
    <col min="6933" max="6933" width="9.140625" style="1" customWidth="1"/>
    <col min="6934" max="6934" width="8.85546875" style="1" customWidth="1"/>
    <col min="6935" max="6935" width="8.7109375" style="1" customWidth="1"/>
    <col min="6936" max="6936" width="14.85546875" style="1" customWidth="1"/>
    <col min="6937" max="6937" width="121" style="1" customWidth="1"/>
    <col min="6938" max="6938" width="58" style="1" customWidth="1"/>
    <col min="6939" max="6939" width="41.28515625" style="1" customWidth="1"/>
    <col min="6940" max="6940" width="17.85546875" style="1" customWidth="1"/>
    <col min="6941" max="7167" width="11.42578125" style="1"/>
    <col min="7168" max="7168" width="26.42578125" style="1" customWidth="1"/>
    <col min="7169" max="7169" width="21.7109375" style="1" customWidth="1"/>
    <col min="7170" max="7170" width="19.85546875" style="1" customWidth="1"/>
    <col min="7171" max="7171" width="19.7109375" style="1" customWidth="1"/>
    <col min="7172" max="7172" width="5.42578125" style="1" customWidth="1"/>
    <col min="7173" max="7173" width="19.140625" style="1" customWidth="1"/>
    <col min="7174" max="7174" width="19" style="1" customWidth="1"/>
    <col min="7175" max="7175" width="18" style="1" customWidth="1"/>
    <col min="7176" max="7176" width="17.28515625" style="1" customWidth="1"/>
    <col min="7177" max="7177" width="16.140625" style="1" customWidth="1"/>
    <col min="7178" max="7178" width="17.28515625" style="1" customWidth="1"/>
    <col min="7179" max="7179" width="16.28515625" style="1" customWidth="1"/>
    <col min="7180" max="7180" width="15.42578125" style="1" customWidth="1"/>
    <col min="7181" max="7181" width="17.140625" style="1" customWidth="1"/>
    <col min="7182" max="7182" width="8.28515625" style="1" customWidth="1"/>
    <col min="7183" max="7183" width="8.5703125" style="1" customWidth="1"/>
    <col min="7184" max="7184" width="8" style="1" customWidth="1"/>
    <col min="7185" max="7185" width="8.42578125" style="1" customWidth="1"/>
    <col min="7186" max="7186" width="20" style="1" customWidth="1"/>
    <col min="7187" max="7187" width="4.28515625" style="1" customWidth="1"/>
    <col min="7188" max="7188" width="11" style="1" customWidth="1"/>
    <col min="7189" max="7189" width="9.140625" style="1" customWidth="1"/>
    <col min="7190" max="7190" width="8.85546875" style="1" customWidth="1"/>
    <col min="7191" max="7191" width="8.7109375" style="1" customWidth="1"/>
    <col min="7192" max="7192" width="14.85546875" style="1" customWidth="1"/>
    <col min="7193" max="7193" width="121" style="1" customWidth="1"/>
    <col min="7194" max="7194" width="58" style="1" customWidth="1"/>
    <col min="7195" max="7195" width="41.28515625" style="1" customWidth="1"/>
    <col min="7196" max="7196" width="17.85546875" style="1" customWidth="1"/>
    <col min="7197" max="7423" width="11.42578125" style="1"/>
    <col min="7424" max="7424" width="26.42578125" style="1" customWidth="1"/>
    <col min="7425" max="7425" width="21.7109375" style="1" customWidth="1"/>
    <col min="7426" max="7426" width="19.85546875" style="1" customWidth="1"/>
    <col min="7427" max="7427" width="19.7109375" style="1" customWidth="1"/>
    <col min="7428" max="7428" width="5.42578125" style="1" customWidth="1"/>
    <col min="7429" max="7429" width="19.140625" style="1" customWidth="1"/>
    <col min="7430" max="7430" width="19" style="1" customWidth="1"/>
    <col min="7431" max="7431" width="18" style="1" customWidth="1"/>
    <col min="7432" max="7432" width="17.28515625" style="1" customWidth="1"/>
    <col min="7433" max="7433" width="16.140625" style="1" customWidth="1"/>
    <col min="7434" max="7434" width="17.28515625" style="1" customWidth="1"/>
    <col min="7435" max="7435" width="16.28515625" style="1" customWidth="1"/>
    <col min="7436" max="7436" width="15.42578125" style="1" customWidth="1"/>
    <col min="7437" max="7437" width="17.140625" style="1" customWidth="1"/>
    <col min="7438" max="7438" width="8.28515625" style="1" customWidth="1"/>
    <col min="7439" max="7439" width="8.5703125" style="1" customWidth="1"/>
    <col min="7440" max="7440" width="8" style="1" customWidth="1"/>
    <col min="7441" max="7441" width="8.42578125" style="1" customWidth="1"/>
    <col min="7442" max="7442" width="20" style="1" customWidth="1"/>
    <col min="7443" max="7443" width="4.28515625" style="1" customWidth="1"/>
    <col min="7444" max="7444" width="11" style="1" customWidth="1"/>
    <col min="7445" max="7445" width="9.140625" style="1" customWidth="1"/>
    <col min="7446" max="7446" width="8.85546875" style="1" customWidth="1"/>
    <col min="7447" max="7447" width="8.7109375" style="1" customWidth="1"/>
    <col min="7448" max="7448" width="14.85546875" style="1" customWidth="1"/>
    <col min="7449" max="7449" width="121" style="1" customWidth="1"/>
    <col min="7450" max="7450" width="58" style="1" customWidth="1"/>
    <col min="7451" max="7451" width="41.28515625" style="1" customWidth="1"/>
    <col min="7452" max="7452" width="17.85546875" style="1" customWidth="1"/>
    <col min="7453" max="7679" width="11.42578125" style="1"/>
    <col min="7680" max="7680" width="26.42578125" style="1" customWidth="1"/>
    <col min="7681" max="7681" width="21.7109375" style="1" customWidth="1"/>
    <col min="7682" max="7682" width="19.85546875" style="1" customWidth="1"/>
    <col min="7683" max="7683" width="19.7109375" style="1" customWidth="1"/>
    <col min="7684" max="7684" width="5.42578125" style="1" customWidth="1"/>
    <col min="7685" max="7685" width="19.140625" style="1" customWidth="1"/>
    <col min="7686" max="7686" width="19" style="1" customWidth="1"/>
    <col min="7687" max="7687" width="18" style="1" customWidth="1"/>
    <col min="7688" max="7688" width="17.28515625" style="1" customWidth="1"/>
    <col min="7689" max="7689" width="16.140625" style="1" customWidth="1"/>
    <col min="7690" max="7690" width="17.28515625" style="1" customWidth="1"/>
    <col min="7691" max="7691" width="16.28515625" style="1" customWidth="1"/>
    <col min="7692" max="7692" width="15.42578125" style="1" customWidth="1"/>
    <col min="7693" max="7693" width="17.140625" style="1" customWidth="1"/>
    <col min="7694" max="7694" width="8.28515625" style="1" customWidth="1"/>
    <col min="7695" max="7695" width="8.5703125" style="1" customWidth="1"/>
    <col min="7696" max="7696" width="8" style="1" customWidth="1"/>
    <col min="7697" max="7697" width="8.42578125" style="1" customWidth="1"/>
    <col min="7698" max="7698" width="20" style="1" customWidth="1"/>
    <col min="7699" max="7699" width="4.28515625" style="1" customWidth="1"/>
    <col min="7700" max="7700" width="11" style="1" customWidth="1"/>
    <col min="7701" max="7701" width="9.140625" style="1" customWidth="1"/>
    <col min="7702" max="7702" width="8.85546875" style="1" customWidth="1"/>
    <col min="7703" max="7703" width="8.7109375" style="1" customWidth="1"/>
    <col min="7704" max="7704" width="14.85546875" style="1" customWidth="1"/>
    <col min="7705" max="7705" width="121" style="1" customWidth="1"/>
    <col min="7706" max="7706" width="58" style="1" customWidth="1"/>
    <col min="7707" max="7707" width="41.28515625" style="1" customWidth="1"/>
    <col min="7708" max="7708" width="17.85546875" style="1" customWidth="1"/>
    <col min="7709" max="7935" width="11.42578125" style="1"/>
    <col min="7936" max="7936" width="26.42578125" style="1" customWidth="1"/>
    <col min="7937" max="7937" width="21.7109375" style="1" customWidth="1"/>
    <col min="7938" max="7938" width="19.85546875" style="1" customWidth="1"/>
    <col min="7939" max="7939" width="19.7109375" style="1" customWidth="1"/>
    <col min="7940" max="7940" width="5.42578125" style="1" customWidth="1"/>
    <col min="7941" max="7941" width="19.140625" style="1" customWidth="1"/>
    <col min="7942" max="7942" width="19" style="1" customWidth="1"/>
    <col min="7943" max="7943" width="18" style="1" customWidth="1"/>
    <col min="7944" max="7944" width="17.28515625" style="1" customWidth="1"/>
    <col min="7945" max="7945" width="16.140625" style="1" customWidth="1"/>
    <col min="7946" max="7946" width="17.28515625" style="1" customWidth="1"/>
    <col min="7947" max="7947" width="16.28515625" style="1" customWidth="1"/>
    <col min="7948" max="7948" width="15.42578125" style="1" customWidth="1"/>
    <col min="7949" max="7949" width="17.140625" style="1" customWidth="1"/>
    <col min="7950" max="7950" width="8.28515625" style="1" customWidth="1"/>
    <col min="7951" max="7951" width="8.5703125" style="1" customWidth="1"/>
    <col min="7952" max="7952" width="8" style="1" customWidth="1"/>
    <col min="7953" max="7953" width="8.42578125" style="1" customWidth="1"/>
    <col min="7954" max="7954" width="20" style="1" customWidth="1"/>
    <col min="7955" max="7955" width="4.28515625" style="1" customWidth="1"/>
    <col min="7956" max="7956" width="11" style="1" customWidth="1"/>
    <col min="7957" max="7957" width="9.140625" style="1" customWidth="1"/>
    <col min="7958" max="7958" width="8.85546875" style="1" customWidth="1"/>
    <col min="7959" max="7959" width="8.7109375" style="1" customWidth="1"/>
    <col min="7960" max="7960" width="14.85546875" style="1" customWidth="1"/>
    <col min="7961" max="7961" width="121" style="1" customWidth="1"/>
    <col min="7962" max="7962" width="58" style="1" customWidth="1"/>
    <col min="7963" max="7963" width="41.28515625" style="1" customWidth="1"/>
    <col min="7964" max="7964" width="17.85546875" style="1" customWidth="1"/>
    <col min="7965" max="8191" width="11.42578125" style="1"/>
    <col min="8192" max="8192" width="26.42578125" style="1" customWidth="1"/>
    <col min="8193" max="8193" width="21.7109375" style="1" customWidth="1"/>
    <col min="8194" max="8194" width="19.85546875" style="1" customWidth="1"/>
    <col min="8195" max="8195" width="19.7109375" style="1" customWidth="1"/>
    <col min="8196" max="8196" width="5.42578125" style="1" customWidth="1"/>
    <col min="8197" max="8197" width="19.140625" style="1" customWidth="1"/>
    <col min="8198" max="8198" width="19" style="1" customWidth="1"/>
    <col min="8199" max="8199" width="18" style="1" customWidth="1"/>
    <col min="8200" max="8200" width="17.28515625" style="1" customWidth="1"/>
    <col min="8201" max="8201" width="16.140625" style="1" customWidth="1"/>
    <col min="8202" max="8202" width="17.28515625" style="1" customWidth="1"/>
    <col min="8203" max="8203" width="16.28515625" style="1" customWidth="1"/>
    <col min="8204" max="8204" width="15.42578125" style="1" customWidth="1"/>
    <col min="8205" max="8205" width="17.140625" style="1" customWidth="1"/>
    <col min="8206" max="8206" width="8.28515625" style="1" customWidth="1"/>
    <col min="8207" max="8207" width="8.5703125" style="1" customWidth="1"/>
    <col min="8208" max="8208" width="8" style="1" customWidth="1"/>
    <col min="8209" max="8209" width="8.42578125" style="1" customWidth="1"/>
    <col min="8210" max="8210" width="20" style="1" customWidth="1"/>
    <col min="8211" max="8211" width="4.28515625" style="1" customWidth="1"/>
    <col min="8212" max="8212" width="11" style="1" customWidth="1"/>
    <col min="8213" max="8213" width="9.140625" style="1" customWidth="1"/>
    <col min="8214" max="8214" width="8.85546875" style="1" customWidth="1"/>
    <col min="8215" max="8215" width="8.7109375" style="1" customWidth="1"/>
    <col min="8216" max="8216" width="14.85546875" style="1" customWidth="1"/>
    <col min="8217" max="8217" width="121" style="1" customWidth="1"/>
    <col min="8218" max="8218" width="58" style="1" customWidth="1"/>
    <col min="8219" max="8219" width="41.28515625" style="1" customWidth="1"/>
    <col min="8220" max="8220" width="17.85546875" style="1" customWidth="1"/>
    <col min="8221" max="8447" width="11.42578125" style="1"/>
    <col min="8448" max="8448" width="26.42578125" style="1" customWidth="1"/>
    <col min="8449" max="8449" width="21.7109375" style="1" customWidth="1"/>
    <col min="8450" max="8450" width="19.85546875" style="1" customWidth="1"/>
    <col min="8451" max="8451" width="19.7109375" style="1" customWidth="1"/>
    <col min="8452" max="8452" width="5.42578125" style="1" customWidth="1"/>
    <col min="8453" max="8453" width="19.140625" style="1" customWidth="1"/>
    <col min="8454" max="8454" width="19" style="1" customWidth="1"/>
    <col min="8455" max="8455" width="18" style="1" customWidth="1"/>
    <col min="8456" max="8456" width="17.28515625" style="1" customWidth="1"/>
    <col min="8457" max="8457" width="16.140625" style="1" customWidth="1"/>
    <col min="8458" max="8458" width="17.28515625" style="1" customWidth="1"/>
    <col min="8459" max="8459" width="16.28515625" style="1" customWidth="1"/>
    <col min="8460" max="8460" width="15.42578125" style="1" customWidth="1"/>
    <col min="8461" max="8461" width="17.140625" style="1" customWidth="1"/>
    <col min="8462" max="8462" width="8.28515625" style="1" customWidth="1"/>
    <col min="8463" max="8463" width="8.5703125" style="1" customWidth="1"/>
    <col min="8464" max="8464" width="8" style="1" customWidth="1"/>
    <col min="8465" max="8465" width="8.42578125" style="1" customWidth="1"/>
    <col min="8466" max="8466" width="20" style="1" customWidth="1"/>
    <col min="8467" max="8467" width="4.28515625" style="1" customWidth="1"/>
    <col min="8468" max="8468" width="11" style="1" customWidth="1"/>
    <col min="8469" max="8469" width="9.140625" style="1" customWidth="1"/>
    <col min="8470" max="8470" width="8.85546875" style="1" customWidth="1"/>
    <col min="8471" max="8471" width="8.7109375" style="1" customWidth="1"/>
    <col min="8472" max="8472" width="14.85546875" style="1" customWidth="1"/>
    <col min="8473" max="8473" width="121" style="1" customWidth="1"/>
    <col min="8474" max="8474" width="58" style="1" customWidth="1"/>
    <col min="8475" max="8475" width="41.28515625" style="1" customWidth="1"/>
    <col min="8476" max="8476" width="17.85546875" style="1" customWidth="1"/>
    <col min="8477" max="8703" width="11.42578125" style="1"/>
    <col min="8704" max="8704" width="26.42578125" style="1" customWidth="1"/>
    <col min="8705" max="8705" width="21.7109375" style="1" customWidth="1"/>
    <col min="8706" max="8706" width="19.85546875" style="1" customWidth="1"/>
    <col min="8707" max="8707" width="19.7109375" style="1" customWidth="1"/>
    <col min="8708" max="8708" width="5.42578125" style="1" customWidth="1"/>
    <col min="8709" max="8709" width="19.140625" style="1" customWidth="1"/>
    <col min="8710" max="8710" width="19" style="1" customWidth="1"/>
    <col min="8711" max="8711" width="18" style="1" customWidth="1"/>
    <col min="8712" max="8712" width="17.28515625" style="1" customWidth="1"/>
    <col min="8713" max="8713" width="16.140625" style="1" customWidth="1"/>
    <col min="8714" max="8714" width="17.28515625" style="1" customWidth="1"/>
    <col min="8715" max="8715" width="16.28515625" style="1" customWidth="1"/>
    <col min="8716" max="8716" width="15.42578125" style="1" customWidth="1"/>
    <col min="8717" max="8717" width="17.140625" style="1" customWidth="1"/>
    <col min="8718" max="8718" width="8.28515625" style="1" customWidth="1"/>
    <col min="8719" max="8719" width="8.5703125" style="1" customWidth="1"/>
    <col min="8720" max="8720" width="8" style="1" customWidth="1"/>
    <col min="8721" max="8721" width="8.42578125" style="1" customWidth="1"/>
    <col min="8722" max="8722" width="20" style="1" customWidth="1"/>
    <col min="8723" max="8723" width="4.28515625" style="1" customWidth="1"/>
    <col min="8724" max="8724" width="11" style="1" customWidth="1"/>
    <col min="8725" max="8725" width="9.140625" style="1" customWidth="1"/>
    <col min="8726" max="8726" width="8.85546875" style="1" customWidth="1"/>
    <col min="8727" max="8727" width="8.7109375" style="1" customWidth="1"/>
    <col min="8728" max="8728" width="14.85546875" style="1" customWidth="1"/>
    <col min="8729" max="8729" width="121" style="1" customWidth="1"/>
    <col min="8730" max="8730" width="58" style="1" customWidth="1"/>
    <col min="8731" max="8731" width="41.28515625" style="1" customWidth="1"/>
    <col min="8732" max="8732" width="17.85546875" style="1" customWidth="1"/>
    <col min="8733" max="8959" width="11.42578125" style="1"/>
    <col min="8960" max="8960" width="26.42578125" style="1" customWidth="1"/>
    <col min="8961" max="8961" width="21.7109375" style="1" customWidth="1"/>
    <col min="8962" max="8962" width="19.85546875" style="1" customWidth="1"/>
    <col min="8963" max="8963" width="19.7109375" style="1" customWidth="1"/>
    <col min="8964" max="8964" width="5.42578125" style="1" customWidth="1"/>
    <col min="8965" max="8965" width="19.140625" style="1" customWidth="1"/>
    <col min="8966" max="8966" width="19" style="1" customWidth="1"/>
    <col min="8967" max="8967" width="18" style="1" customWidth="1"/>
    <col min="8968" max="8968" width="17.28515625" style="1" customWidth="1"/>
    <col min="8969" max="8969" width="16.140625" style="1" customWidth="1"/>
    <col min="8970" max="8970" width="17.28515625" style="1" customWidth="1"/>
    <col min="8971" max="8971" width="16.28515625" style="1" customWidth="1"/>
    <col min="8972" max="8972" width="15.42578125" style="1" customWidth="1"/>
    <col min="8973" max="8973" width="17.140625" style="1" customWidth="1"/>
    <col min="8974" max="8974" width="8.28515625" style="1" customWidth="1"/>
    <col min="8975" max="8975" width="8.5703125" style="1" customWidth="1"/>
    <col min="8976" max="8976" width="8" style="1" customWidth="1"/>
    <col min="8977" max="8977" width="8.42578125" style="1" customWidth="1"/>
    <col min="8978" max="8978" width="20" style="1" customWidth="1"/>
    <col min="8979" max="8979" width="4.28515625" style="1" customWidth="1"/>
    <col min="8980" max="8980" width="11" style="1" customWidth="1"/>
    <col min="8981" max="8981" width="9.140625" style="1" customWidth="1"/>
    <col min="8982" max="8982" width="8.85546875" style="1" customWidth="1"/>
    <col min="8983" max="8983" width="8.7109375" style="1" customWidth="1"/>
    <col min="8984" max="8984" width="14.85546875" style="1" customWidth="1"/>
    <col min="8985" max="8985" width="121" style="1" customWidth="1"/>
    <col min="8986" max="8986" width="58" style="1" customWidth="1"/>
    <col min="8987" max="8987" width="41.28515625" style="1" customWidth="1"/>
    <col min="8988" max="8988" width="17.85546875" style="1" customWidth="1"/>
    <col min="8989" max="9215" width="11.42578125" style="1"/>
    <col min="9216" max="9216" width="26.42578125" style="1" customWidth="1"/>
    <col min="9217" max="9217" width="21.7109375" style="1" customWidth="1"/>
    <col min="9218" max="9218" width="19.85546875" style="1" customWidth="1"/>
    <col min="9219" max="9219" width="19.7109375" style="1" customWidth="1"/>
    <col min="9220" max="9220" width="5.42578125" style="1" customWidth="1"/>
    <col min="9221" max="9221" width="19.140625" style="1" customWidth="1"/>
    <col min="9222" max="9222" width="19" style="1" customWidth="1"/>
    <col min="9223" max="9223" width="18" style="1" customWidth="1"/>
    <col min="9224" max="9224" width="17.28515625" style="1" customWidth="1"/>
    <col min="9225" max="9225" width="16.140625" style="1" customWidth="1"/>
    <col min="9226" max="9226" width="17.28515625" style="1" customWidth="1"/>
    <col min="9227" max="9227" width="16.28515625" style="1" customWidth="1"/>
    <col min="9228" max="9228" width="15.42578125" style="1" customWidth="1"/>
    <col min="9229" max="9229" width="17.140625" style="1" customWidth="1"/>
    <col min="9230" max="9230" width="8.28515625" style="1" customWidth="1"/>
    <col min="9231" max="9231" width="8.5703125" style="1" customWidth="1"/>
    <col min="9232" max="9232" width="8" style="1" customWidth="1"/>
    <col min="9233" max="9233" width="8.42578125" style="1" customWidth="1"/>
    <col min="9234" max="9234" width="20" style="1" customWidth="1"/>
    <col min="9235" max="9235" width="4.28515625" style="1" customWidth="1"/>
    <col min="9236" max="9236" width="11" style="1" customWidth="1"/>
    <col min="9237" max="9237" width="9.140625" style="1" customWidth="1"/>
    <col min="9238" max="9238" width="8.85546875" style="1" customWidth="1"/>
    <col min="9239" max="9239" width="8.7109375" style="1" customWidth="1"/>
    <col min="9240" max="9240" width="14.85546875" style="1" customWidth="1"/>
    <col min="9241" max="9241" width="121" style="1" customWidth="1"/>
    <col min="9242" max="9242" width="58" style="1" customWidth="1"/>
    <col min="9243" max="9243" width="41.28515625" style="1" customWidth="1"/>
    <col min="9244" max="9244" width="17.85546875" style="1" customWidth="1"/>
    <col min="9245" max="9471" width="11.42578125" style="1"/>
    <col min="9472" max="9472" width="26.42578125" style="1" customWidth="1"/>
    <col min="9473" max="9473" width="21.7109375" style="1" customWidth="1"/>
    <col min="9474" max="9474" width="19.85546875" style="1" customWidth="1"/>
    <col min="9475" max="9475" width="19.7109375" style="1" customWidth="1"/>
    <col min="9476" max="9476" width="5.42578125" style="1" customWidth="1"/>
    <col min="9477" max="9477" width="19.140625" style="1" customWidth="1"/>
    <col min="9478" max="9478" width="19" style="1" customWidth="1"/>
    <col min="9479" max="9479" width="18" style="1" customWidth="1"/>
    <col min="9480" max="9480" width="17.28515625" style="1" customWidth="1"/>
    <col min="9481" max="9481" width="16.140625" style="1" customWidth="1"/>
    <col min="9482" max="9482" width="17.28515625" style="1" customWidth="1"/>
    <col min="9483" max="9483" width="16.28515625" style="1" customWidth="1"/>
    <col min="9484" max="9484" width="15.42578125" style="1" customWidth="1"/>
    <col min="9485" max="9485" width="17.140625" style="1" customWidth="1"/>
    <col min="9486" max="9486" width="8.28515625" style="1" customWidth="1"/>
    <col min="9487" max="9487" width="8.5703125" style="1" customWidth="1"/>
    <col min="9488" max="9488" width="8" style="1" customWidth="1"/>
    <col min="9489" max="9489" width="8.42578125" style="1" customWidth="1"/>
    <col min="9490" max="9490" width="20" style="1" customWidth="1"/>
    <col min="9491" max="9491" width="4.28515625" style="1" customWidth="1"/>
    <col min="9492" max="9492" width="11" style="1" customWidth="1"/>
    <col min="9493" max="9493" width="9.140625" style="1" customWidth="1"/>
    <col min="9494" max="9494" width="8.85546875" style="1" customWidth="1"/>
    <col min="9495" max="9495" width="8.7109375" style="1" customWidth="1"/>
    <col min="9496" max="9496" width="14.85546875" style="1" customWidth="1"/>
    <col min="9497" max="9497" width="121" style="1" customWidth="1"/>
    <col min="9498" max="9498" width="58" style="1" customWidth="1"/>
    <col min="9499" max="9499" width="41.28515625" style="1" customWidth="1"/>
    <col min="9500" max="9500" width="17.85546875" style="1" customWidth="1"/>
    <col min="9501" max="9727" width="11.42578125" style="1"/>
    <col min="9728" max="9728" width="26.42578125" style="1" customWidth="1"/>
    <col min="9729" max="9729" width="21.7109375" style="1" customWidth="1"/>
    <col min="9730" max="9730" width="19.85546875" style="1" customWidth="1"/>
    <col min="9731" max="9731" width="19.7109375" style="1" customWidth="1"/>
    <col min="9732" max="9732" width="5.42578125" style="1" customWidth="1"/>
    <col min="9733" max="9733" width="19.140625" style="1" customWidth="1"/>
    <col min="9734" max="9734" width="19" style="1" customWidth="1"/>
    <col min="9735" max="9735" width="18" style="1" customWidth="1"/>
    <col min="9736" max="9736" width="17.28515625" style="1" customWidth="1"/>
    <col min="9737" max="9737" width="16.140625" style="1" customWidth="1"/>
    <col min="9738" max="9738" width="17.28515625" style="1" customWidth="1"/>
    <col min="9739" max="9739" width="16.28515625" style="1" customWidth="1"/>
    <col min="9740" max="9740" width="15.42578125" style="1" customWidth="1"/>
    <col min="9741" max="9741" width="17.140625" style="1" customWidth="1"/>
    <col min="9742" max="9742" width="8.28515625" style="1" customWidth="1"/>
    <col min="9743" max="9743" width="8.5703125" style="1" customWidth="1"/>
    <col min="9744" max="9744" width="8" style="1" customWidth="1"/>
    <col min="9745" max="9745" width="8.42578125" style="1" customWidth="1"/>
    <col min="9746" max="9746" width="20" style="1" customWidth="1"/>
    <col min="9747" max="9747" width="4.28515625" style="1" customWidth="1"/>
    <col min="9748" max="9748" width="11" style="1" customWidth="1"/>
    <col min="9749" max="9749" width="9.140625" style="1" customWidth="1"/>
    <col min="9750" max="9750" width="8.85546875" style="1" customWidth="1"/>
    <col min="9751" max="9751" width="8.7109375" style="1" customWidth="1"/>
    <col min="9752" max="9752" width="14.85546875" style="1" customWidth="1"/>
    <col min="9753" max="9753" width="121" style="1" customWidth="1"/>
    <col min="9754" max="9754" width="58" style="1" customWidth="1"/>
    <col min="9755" max="9755" width="41.28515625" style="1" customWidth="1"/>
    <col min="9756" max="9756" width="17.85546875" style="1" customWidth="1"/>
    <col min="9757" max="9983" width="11.42578125" style="1"/>
    <col min="9984" max="9984" width="26.42578125" style="1" customWidth="1"/>
    <col min="9985" max="9985" width="21.7109375" style="1" customWidth="1"/>
    <col min="9986" max="9986" width="19.85546875" style="1" customWidth="1"/>
    <col min="9987" max="9987" width="19.7109375" style="1" customWidth="1"/>
    <col min="9988" max="9988" width="5.42578125" style="1" customWidth="1"/>
    <col min="9989" max="9989" width="19.140625" style="1" customWidth="1"/>
    <col min="9990" max="9990" width="19" style="1" customWidth="1"/>
    <col min="9991" max="9991" width="18" style="1" customWidth="1"/>
    <col min="9992" max="9992" width="17.28515625" style="1" customWidth="1"/>
    <col min="9993" max="9993" width="16.140625" style="1" customWidth="1"/>
    <col min="9994" max="9994" width="17.28515625" style="1" customWidth="1"/>
    <col min="9995" max="9995" width="16.28515625" style="1" customWidth="1"/>
    <col min="9996" max="9996" width="15.42578125" style="1" customWidth="1"/>
    <col min="9997" max="9997" width="17.140625" style="1" customWidth="1"/>
    <col min="9998" max="9998" width="8.28515625" style="1" customWidth="1"/>
    <col min="9999" max="9999" width="8.5703125" style="1" customWidth="1"/>
    <col min="10000" max="10000" width="8" style="1" customWidth="1"/>
    <col min="10001" max="10001" width="8.42578125" style="1" customWidth="1"/>
    <col min="10002" max="10002" width="20" style="1" customWidth="1"/>
    <col min="10003" max="10003" width="4.28515625" style="1" customWidth="1"/>
    <col min="10004" max="10004" width="11" style="1" customWidth="1"/>
    <col min="10005" max="10005" width="9.140625" style="1" customWidth="1"/>
    <col min="10006" max="10006" width="8.85546875" style="1" customWidth="1"/>
    <col min="10007" max="10007" width="8.7109375" style="1" customWidth="1"/>
    <col min="10008" max="10008" width="14.85546875" style="1" customWidth="1"/>
    <col min="10009" max="10009" width="121" style="1" customWidth="1"/>
    <col min="10010" max="10010" width="58" style="1" customWidth="1"/>
    <col min="10011" max="10011" width="41.28515625" style="1" customWidth="1"/>
    <col min="10012" max="10012" width="17.85546875" style="1" customWidth="1"/>
    <col min="10013" max="10239" width="11.42578125" style="1"/>
    <col min="10240" max="10240" width="26.42578125" style="1" customWidth="1"/>
    <col min="10241" max="10241" width="21.7109375" style="1" customWidth="1"/>
    <col min="10242" max="10242" width="19.85546875" style="1" customWidth="1"/>
    <col min="10243" max="10243" width="19.7109375" style="1" customWidth="1"/>
    <col min="10244" max="10244" width="5.42578125" style="1" customWidth="1"/>
    <col min="10245" max="10245" width="19.140625" style="1" customWidth="1"/>
    <col min="10246" max="10246" width="19" style="1" customWidth="1"/>
    <col min="10247" max="10247" width="18" style="1" customWidth="1"/>
    <col min="10248" max="10248" width="17.28515625" style="1" customWidth="1"/>
    <col min="10249" max="10249" width="16.140625" style="1" customWidth="1"/>
    <col min="10250" max="10250" width="17.28515625" style="1" customWidth="1"/>
    <col min="10251" max="10251" width="16.28515625" style="1" customWidth="1"/>
    <col min="10252" max="10252" width="15.42578125" style="1" customWidth="1"/>
    <col min="10253" max="10253" width="17.140625" style="1" customWidth="1"/>
    <col min="10254" max="10254" width="8.28515625" style="1" customWidth="1"/>
    <col min="10255" max="10255" width="8.5703125" style="1" customWidth="1"/>
    <col min="10256" max="10256" width="8" style="1" customWidth="1"/>
    <col min="10257" max="10257" width="8.42578125" style="1" customWidth="1"/>
    <col min="10258" max="10258" width="20" style="1" customWidth="1"/>
    <col min="10259" max="10259" width="4.28515625" style="1" customWidth="1"/>
    <col min="10260" max="10260" width="11" style="1" customWidth="1"/>
    <col min="10261" max="10261" width="9.140625" style="1" customWidth="1"/>
    <col min="10262" max="10262" width="8.85546875" style="1" customWidth="1"/>
    <col min="10263" max="10263" width="8.7109375" style="1" customWidth="1"/>
    <col min="10264" max="10264" width="14.85546875" style="1" customWidth="1"/>
    <col min="10265" max="10265" width="121" style="1" customWidth="1"/>
    <col min="10266" max="10266" width="58" style="1" customWidth="1"/>
    <col min="10267" max="10267" width="41.28515625" style="1" customWidth="1"/>
    <col min="10268" max="10268" width="17.85546875" style="1" customWidth="1"/>
    <col min="10269" max="10495" width="11.42578125" style="1"/>
    <col min="10496" max="10496" width="26.42578125" style="1" customWidth="1"/>
    <col min="10497" max="10497" width="21.7109375" style="1" customWidth="1"/>
    <col min="10498" max="10498" width="19.85546875" style="1" customWidth="1"/>
    <col min="10499" max="10499" width="19.7109375" style="1" customWidth="1"/>
    <col min="10500" max="10500" width="5.42578125" style="1" customWidth="1"/>
    <col min="10501" max="10501" width="19.140625" style="1" customWidth="1"/>
    <col min="10502" max="10502" width="19" style="1" customWidth="1"/>
    <col min="10503" max="10503" width="18" style="1" customWidth="1"/>
    <col min="10504" max="10504" width="17.28515625" style="1" customWidth="1"/>
    <col min="10505" max="10505" width="16.140625" style="1" customWidth="1"/>
    <col min="10506" max="10506" width="17.28515625" style="1" customWidth="1"/>
    <col min="10507" max="10507" width="16.28515625" style="1" customWidth="1"/>
    <col min="10508" max="10508" width="15.42578125" style="1" customWidth="1"/>
    <col min="10509" max="10509" width="17.140625" style="1" customWidth="1"/>
    <col min="10510" max="10510" width="8.28515625" style="1" customWidth="1"/>
    <col min="10511" max="10511" width="8.5703125" style="1" customWidth="1"/>
    <col min="10512" max="10512" width="8" style="1" customWidth="1"/>
    <col min="10513" max="10513" width="8.42578125" style="1" customWidth="1"/>
    <col min="10514" max="10514" width="20" style="1" customWidth="1"/>
    <col min="10515" max="10515" width="4.28515625" style="1" customWidth="1"/>
    <col min="10516" max="10516" width="11" style="1" customWidth="1"/>
    <col min="10517" max="10517" width="9.140625" style="1" customWidth="1"/>
    <col min="10518" max="10518" width="8.85546875" style="1" customWidth="1"/>
    <col min="10519" max="10519" width="8.7109375" style="1" customWidth="1"/>
    <col min="10520" max="10520" width="14.85546875" style="1" customWidth="1"/>
    <col min="10521" max="10521" width="121" style="1" customWidth="1"/>
    <col min="10522" max="10522" width="58" style="1" customWidth="1"/>
    <col min="10523" max="10523" width="41.28515625" style="1" customWidth="1"/>
    <col min="10524" max="10524" width="17.85546875" style="1" customWidth="1"/>
    <col min="10525" max="10751" width="11.42578125" style="1"/>
    <col min="10752" max="10752" width="26.42578125" style="1" customWidth="1"/>
    <col min="10753" max="10753" width="21.7109375" style="1" customWidth="1"/>
    <col min="10754" max="10754" width="19.85546875" style="1" customWidth="1"/>
    <col min="10755" max="10755" width="19.7109375" style="1" customWidth="1"/>
    <col min="10756" max="10756" width="5.42578125" style="1" customWidth="1"/>
    <col min="10757" max="10757" width="19.140625" style="1" customWidth="1"/>
    <col min="10758" max="10758" width="19" style="1" customWidth="1"/>
    <col min="10759" max="10759" width="18" style="1" customWidth="1"/>
    <col min="10760" max="10760" width="17.28515625" style="1" customWidth="1"/>
    <col min="10761" max="10761" width="16.140625" style="1" customWidth="1"/>
    <col min="10762" max="10762" width="17.28515625" style="1" customWidth="1"/>
    <col min="10763" max="10763" width="16.28515625" style="1" customWidth="1"/>
    <col min="10764" max="10764" width="15.42578125" style="1" customWidth="1"/>
    <col min="10765" max="10765" width="17.140625" style="1" customWidth="1"/>
    <col min="10766" max="10766" width="8.28515625" style="1" customWidth="1"/>
    <col min="10767" max="10767" width="8.5703125" style="1" customWidth="1"/>
    <col min="10768" max="10768" width="8" style="1" customWidth="1"/>
    <col min="10769" max="10769" width="8.42578125" style="1" customWidth="1"/>
    <col min="10770" max="10770" width="20" style="1" customWidth="1"/>
    <col min="10771" max="10771" width="4.28515625" style="1" customWidth="1"/>
    <col min="10772" max="10772" width="11" style="1" customWidth="1"/>
    <col min="10773" max="10773" width="9.140625" style="1" customWidth="1"/>
    <col min="10774" max="10774" width="8.85546875" style="1" customWidth="1"/>
    <col min="10775" max="10775" width="8.7109375" style="1" customWidth="1"/>
    <col min="10776" max="10776" width="14.85546875" style="1" customWidth="1"/>
    <col min="10777" max="10777" width="121" style="1" customWidth="1"/>
    <col min="10778" max="10778" width="58" style="1" customWidth="1"/>
    <col min="10779" max="10779" width="41.28515625" style="1" customWidth="1"/>
    <col min="10780" max="10780" width="17.85546875" style="1" customWidth="1"/>
    <col min="10781" max="11007" width="11.42578125" style="1"/>
    <col min="11008" max="11008" width="26.42578125" style="1" customWidth="1"/>
    <col min="11009" max="11009" width="21.7109375" style="1" customWidth="1"/>
    <col min="11010" max="11010" width="19.85546875" style="1" customWidth="1"/>
    <col min="11011" max="11011" width="19.7109375" style="1" customWidth="1"/>
    <col min="11012" max="11012" width="5.42578125" style="1" customWidth="1"/>
    <col min="11013" max="11013" width="19.140625" style="1" customWidth="1"/>
    <col min="11014" max="11014" width="19" style="1" customWidth="1"/>
    <col min="11015" max="11015" width="18" style="1" customWidth="1"/>
    <col min="11016" max="11016" width="17.28515625" style="1" customWidth="1"/>
    <col min="11017" max="11017" width="16.140625" style="1" customWidth="1"/>
    <col min="11018" max="11018" width="17.28515625" style="1" customWidth="1"/>
    <col min="11019" max="11019" width="16.28515625" style="1" customWidth="1"/>
    <col min="11020" max="11020" width="15.42578125" style="1" customWidth="1"/>
    <col min="11021" max="11021" width="17.140625" style="1" customWidth="1"/>
    <col min="11022" max="11022" width="8.28515625" style="1" customWidth="1"/>
    <col min="11023" max="11023" width="8.5703125" style="1" customWidth="1"/>
    <col min="11024" max="11024" width="8" style="1" customWidth="1"/>
    <col min="11025" max="11025" width="8.42578125" style="1" customWidth="1"/>
    <col min="11026" max="11026" width="20" style="1" customWidth="1"/>
    <col min="11027" max="11027" width="4.28515625" style="1" customWidth="1"/>
    <col min="11028" max="11028" width="11" style="1" customWidth="1"/>
    <col min="11029" max="11029" width="9.140625" style="1" customWidth="1"/>
    <col min="11030" max="11030" width="8.85546875" style="1" customWidth="1"/>
    <col min="11031" max="11031" width="8.7109375" style="1" customWidth="1"/>
    <col min="11032" max="11032" width="14.85546875" style="1" customWidth="1"/>
    <col min="11033" max="11033" width="121" style="1" customWidth="1"/>
    <col min="11034" max="11034" width="58" style="1" customWidth="1"/>
    <col min="11035" max="11035" width="41.28515625" style="1" customWidth="1"/>
    <col min="11036" max="11036" width="17.85546875" style="1" customWidth="1"/>
    <col min="11037" max="11263" width="11.42578125" style="1"/>
    <col min="11264" max="11264" width="26.42578125" style="1" customWidth="1"/>
    <col min="11265" max="11265" width="21.7109375" style="1" customWidth="1"/>
    <col min="11266" max="11266" width="19.85546875" style="1" customWidth="1"/>
    <col min="11267" max="11267" width="19.7109375" style="1" customWidth="1"/>
    <col min="11268" max="11268" width="5.42578125" style="1" customWidth="1"/>
    <col min="11269" max="11269" width="19.140625" style="1" customWidth="1"/>
    <col min="11270" max="11270" width="19" style="1" customWidth="1"/>
    <col min="11271" max="11271" width="18" style="1" customWidth="1"/>
    <col min="11272" max="11272" width="17.28515625" style="1" customWidth="1"/>
    <col min="11273" max="11273" width="16.140625" style="1" customWidth="1"/>
    <col min="11274" max="11274" width="17.28515625" style="1" customWidth="1"/>
    <col min="11275" max="11275" width="16.28515625" style="1" customWidth="1"/>
    <col min="11276" max="11276" width="15.42578125" style="1" customWidth="1"/>
    <col min="11277" max="11277" width="17.140625" style="1" customWidth="1"/>
    <col min="11278" max="11278" width="8.28515625" style="1" customWidth="1"/>
    <col min="11279" max="11279" width="8.5703125" style="1" customWidth="1"/>
    <col min="11280" max="11280" width="8" style="1" customWidth="1"/>
    <col min="11281" max="11281" width="8.42578125" style="1" customWidth="1"/>
    <col min="11282" max="11282" width="20" style="1" customWidth="1"/>
    <col min="11283" max="11283" width="4.28515625" style="1" customWidth="1"/>
    <col min="11284" max="11284" width="11" style="1" customWidth="1"/>
    <col min="11285" max="11285" width="9.140625" style="1" customWidth="1"/>
    <col min="11286" max="11286" width="8.85546875" style="1" customWidth="1"/>
    <col min="11287" max="11287" width="8.7109375" style="1" customWidth="1"/>
    <col min="11288" max="11288" width="14.85546875" style="1" customWidth="1"/>
    <col min="11289" max="11289" width="121" style="1" customWidth="1"/>
    <col min="11290" max="11290" width="58" style="1" customWidth="1"/>
    <col min="11291" max="11291" width="41.28515625" style="1" customWidth="1"/>
    <col min="11292" max="11292" width="17.85546875" style="1" customWidth="1"/>
    <col min="11293" max="11519" width="11.42578125" style="1"/>
    <col min="11520" max="11520" width="26.42578125" style="1" customWidth="1"/>
    <col min="11521" max="11521" width="21.7109375" style="1" customWidth="1"/>
    <col min="11522" max="11522" width="19.85546875" style="1" customWidth="1"/>
    <col min="11523" max="11523" width="19.7109375" style="1" customWidth="1"/>
    <col min="11524" max="11524" width="5.42578125" style="1" customWidth="1"/>
    <col min="11525" max="11525" width="19.140625" style="1" customWidth="1"/>
    <col min="11526" max="11526" width="19" style="1" customWidth="1"/>
    <col min="11527" max="11527" width="18" style="1" customWidth="1"/>
    <col min="11528" max="11528" width="17.28515625" style="1" customWidth="1"/>
    <col min="11529" max="11529" width="16.140625" style="1" customWidth="1"/>
    <col min="11530" max="11530" width="17.28515625" style="1" customWidth="1"/>
    <col min="11531" max="11531" width="16.28515625" style="1" customWidth="1"/>
    <col min="11532" max="11532" width="15.42578125" style="1" customWidth="1"/>
    <col min="11533" max="11533" width="17.140625" style="1" customWidth="1"/>
    <col min="11534" max="11534" width="8.28515625" style="1" customWidth="1"/>
    <col min="11535" max="11535" width="8.5703125" style="1" customWidth="1"/>
    <col min="11536" max="11536" width="8" style="1" customWidth="1"/>
    <col min="11537" max="11537" width="8.42578125" style="1" customWidth="1"/>
    <col min="11538" max="11538" width="20" style="1" customWidth="1"/>
    <col min="11539" max="11539" width="4.28515625" style="1" customWidth="1"/>
    <col min="11540" max="11540" width="11" style="1" customWidth="1"/>
    <col min="11541" max="11541" width="9.140625" style="1" customWidth="1"/>
    <col min="11542" max="11542" width="8.85546875" style="1" customWidth="1"/>
    <col min="11543" max="11543" width="8.7109375" style="1" customWidth="1"/>
    <col min="11544" max="11544" width="14.85546875" style="1" customWidth="1"/>
    <col min="11545" max="11545" width="121" style="1" customWidth="1"/>
    <col min="11546" max="11546" width="58" style="1" customWidth="1"/>
    <col min="11547" max="11547" width="41.28515625" style="1" customWidth="1"/>
    <col min="11548" max="11548" width="17.85546875" style="1" customWidth="1"/>
    <col min="11549" max="11775" width="11.42578125" style="1"/>
    <col min="11776" max="11776" width="26.42578125" style="1" customWidth="1"/>
    <col min="11777" max="11777" width="21.7109375" style="1" customWidth="1"/>
    <col min="11778" max="11778" width="19.85546875" style="1" customWidth="1"/>
    <col min="11779" max="11779" width="19.7109375" style="1" customWidth="1"/>
    <col min="11780" max="11780" width="5.42578125" style="1" customWidth="1"/>
    <col min="11781" max="11781" width="19.140625" style="1" customWidth="1"/>
    <col min="11782" max="11782" width="19" style="1" customWidth="1"/>
    <col min="11783" max="11783" width="18" style="1" customWidth="1"/>
    <col min="11784" max="11784" width="17.28515625" style="1" customWidth="1"/>
    <col min="11785" max="11785" width="16.140625" style="1" customWidth="1"/>
    <col min="11786" max="11786" width="17.28515625" style="1" customWidth="1"/>
    <col min="11787" max="11787" width="16.28515625" style="1" customWidth="1"/>
    <col min="11788" max="11788" width="15.42578125" style="1" customWidth="1"/>
    <col min="11789" max="11789" width="17.140625" style="1" customWidth="1"/>
    <col min="11790" max="11790" width="8.28515625" style="1" customWidth="1"/>
    <col min="11791" max="11791" width="8.5703125" style="1" customWidth="1"/>
    <col min="11792" max="11792" width="8" style="1" customWidth="1"/>
    <col min="11793" max="11793" width="8.42578125" style="1" customWidth="1"/>
    <col min="11794" max="11794" width="20" style="1" customWidth="1"/>
    <col min="11795" max="11795" width="4.28515625" style="1" customWidth="1"/>
    <col min="11796" max="11796" width="11" style="1" customWidth="1"/>
    <col min="11797" max="11797" width="9.140625" style="1" customWidth="1"/>
    <col min="11798" max="11798" width="8.85546875" style="1" customWidth="1"/>
    <col min="11799" max="11799" width="8.7109375" style="1" customWidth="1"/>
    <col min="11800" max="11800" width="14.85546875" style="1" customWidth="1"/>
    <col min="11801" max="11801" width="121" style="1" customWidth="1"/>
    <col min="11802" max="11802" width="58" style="1" customWidth="1"/>
    <col min="11803" max="11803" width="41.28515625" style="1" customWidth="1"/>
    <col min="11804" max="11804" width="17.85546875" style="1" customWidth="1"/>
    <col min="11805" max="12031" width="11.42578125" style="1"/>
    <col min="12032" max="12032" width="26.42578125" style="1" customWidth="1"/>
    <col min="12033" max="12033" width="21.7109375" style="1" customWidth="1"/>
    <col min="12034" max="12034" width="19.85546875" style="1" customWidth="1"/>
    <col min="12035" max="12035" width="19.7109375" style="1" customWidth="1"/>
    <col min="12036" max="12036" width="5.42578125" style="1" customWidth="1"/>
    <col min="12037" max="12037" width="19.140625" style="1" customWidth="1"/>
    <col min="12038" max="12038" width="19" style="1" customWidth="1"/>
    <col min="12039" max="12039" width="18" style="1" customWidth="1"/>
    <col min="12040" max="12040" width="17.28515625" style="1" customWidth="1"/>
    <col min="12041" max="12041" width="16.140625" style="1" customWidth="1"/>
    <col min="12042" max="12042" width="17.28515625" style="1" customWidth="1"/>
    <col min="12043" max="12043" width="16.28515625" style="1" customWidth="1"/>
    <col min="12044" max="12044" width="15.42578125" style="1" customWidth="1"/>
    <col min="12045" max="12045" width="17.140625" style="1" customWidth="1"/>
    <col min="12046" max="12046" width="8.28515625" style="1" customWidth="1"/>
    <col min="12047" max="12047" width="8.5703125" style="1" customWidth="1"/>
    <col min="12048" max="12048" width="8" style="1" customWidth="1"/>
    <col min="12049" max="12049" width="8.42578125" style="1" customWidth="1"/>
    <col min="12050" max="12050" width="20" style="1" customWidth="1"/>
    <col min="12051" max="12051" width="4.28515625" style="1" customWidth="1"/>
    <col min="12052" max="12052" width="11" style="1" customWidth="1"/>
    <col min="12053" max="12053" width="9.140625" style="1" customWidth="1"/>
    <col min="12054" max="12054" width="8.85546875" style="1" customWidth="1"/>
    <col min="12055" max="12055" width="8.7109375" style="1" customWidth="1"/>
    <col min="12056" max="12056" width="14.85546875" style="1" customWidth="1"/>
    <col min="12057" max="12057" width="121" style="1" customWidth="1"/>
    <col min="12058" max="12058" width="58" style="1" customWidth="1"/>
    <col min="12059" max="12059" width="41.28515625" style="1" customWidth="1"/>
    <col min="12060" max="12060" width="17.85546875" style="1" customWidth="1"/>
    <col min="12061" max="12287" width="11.42578125" style="1"/>
    <col min="12288" max="12288" width="26.42578125" style="1" customWidth="1"/>
    <col min="12289" max="12289" width="21.7109375" style="1" customWidth="1"/>
    <col min="12290" max="12290" width="19.85546875" style="1" customWidth="1"/>
    <col min="12291" max="12291" width="19.7109375" style="1" customWidth="1"/>
    <col min="12292" max="12292" width="5.42578125" style="1" customWidth="1"/>
    <col min="12293" max="12293" width="19.140625" style="1" customWidth="1"/>
    <col min="12294" max="12294" width="19" style="1" customWidth="1"/>
    <col min="12295" max="12295" width="18" style="1" customWidth="1"/>
    <col min="12296" max="12296" width="17.28515625" style="1" customWidth="1"/>
    <col min="12297" max="12297" width="16.140625" style="1" customWidth="1"/>
    <col min="12298" max="12298" width="17.28515625" style="1" customWidth="1"/>
    <col min="12299" max="12299" width="16.28515625" style="1" customWidth="1"/>
    <col min="12300" max="12300" width="15.42578125" style="1" customWidth="1"/>
    <col min="12301" max="12301" width="17.140625" style="1" customWidth="1"/>
    <col min="12302" max="12302" width="8.28515625" style="1" customWidth="1"/>
    <col min="12303" max="12303" width="8.5703125" style="1" customWidth="1"/>
    <col min="12304" max="12304" width="8" style="1" customWidth="1"/>
    <col min="12305" max="12305" width="8.42578125" style="1" customWidth="1"/>
    <col min="12306" max="12306" width="20" style="1" customWidth="1"/>
    <col min="12307" max="12307" width="4.28515625" style="1" customWidth="1"/>
    <col min="12308" max="12308" width="11" style="1" customWidth="1"/>
    <col min="12309" max="12309" width="9.140625" style="1" customWidth="1"/>
    <col min="12310" max="12310" width="8.85546875" style="1" customWidth="1"/>
    <col min="12311" max="12311" width="8.7109375" style="1" customWidth="1"/>
    <col min="12312" max="12312" width="14.85546875" style="1" customWidth="1"/>
    <col min="12313" max="12313" width="121" style="1" customWidth="1"/>
    <col min="12314" max="12314" width="58" style="1" customWidth="1"/>
    <col min="12315" max="12315" width="41.28515625" style="1" customWidth="1"/>
    <col min="12316" max="12316" width="17.85546875" style="1" customWidth="1"/>
    <col min="12317" max="12543" width="11.42578125" style="1"/>
    <col min="12544" max="12544" width="26.42578125" style="1" customWidth="1"/>
    <col min="12545" max="12545" width="21.7109375" style="1" customWidth="1"/>
    <col min="12546" max="12546" width="19.85546875" style="1" customWidth="1"/>
    <col min="12547" max="12547" width="19.7109375" style="1" customWidth="1"/>
    <col min="12548" max="12548" width="5.42578125" style="1" customWidth="1"/>
    <col min="12549" max="12549" width="19.140625" style="1" customWidth="1"/>
    <col min="12550" max="12550" width="19" style="1" customWidth="1"/>
    <col min="12551" max="12551" width="18" style="1" customWidth="1"/>
    <col min="12552" max="12552" width="17.28515625" style="1" customWidth="1"/>
    <col min="12553" max="12553" width="16.140625" style="1" customWidth="1"/>
    <col min="12554" max="12554" width="17.28515625" style="1" customWidth="1"/>
    <col min="12555" max="12555" width="16.28515625" style="1" customWidth="1"/>
    <col min="12556" max="12556" width="15.42578125" style="1" customWidth="1"/>
    <col min="12557" max="12557" width="17.140625" style="1" customWidth="1"/>
    <col min="12558" max="12558" width="8.28515625" style="1" customWidth="1"/>
    <col min="12559" max="12559" width="8.5703125" style="1" customWidth="1"/>
    <col min="12560" max="12560" width="8" style="1" customWidth="1"/>
    <col min="12561" max="12561" width="8.42578125" style="1" customWidth="1"/>
    <col min="12562" max="12562" width="20" style="1" customWidth="1"/>
    <col min="12563" max="12563" width="4.28515625" style="1" customWidth="1"/>
    <col min="12564" max="12564" width="11" style="1" customWidth="1"/>
    <col min="12565" max="12565" width="9.140625" style="1" customWidth="1"/>
    <col min="12566" max="12566" width="8.85546875" style="1" customWidth="1"/>
    <col min="12567" max="12567" width="8.7109375" style="1" customWidth="1"/>
    <col min="12568" max="12568" width="14.85546875" style="1" customWidth="1"/>
    <col min="12569" max="12569" width="121" style="1" customWidth="1"/>
    <col min="12570" max="12570" width="58" style="1" customWidth="1"/>
    <col min="12571" max="12571" width="41.28515625" style="1" customWidth="1"/>
    <col min="12572" max="12572" width="17.85546875" style="1" customWidth="1"/>
    <col min="12573" max="12799" width="11.42578125" style="1"/>
    <col min="12800" max="12800" width="26.42578125" style="1" customWidth="1"/>
    <col min="12801" max="12801" width="21.7109375" style="1" customWidth="1"/>
    <col min="12802" max="12802" width="19.85546875" style="1" customWidth="1"/>
    <col min="12803" max="12803" width="19.7109375" style="1" customWidth="1"/>
    <col min="12804" max="12804" width="5.42578125" style="1" customWidth="1"/>
    <col min="12805" max="12805" width="19.140625" style="1" customWidth="1"/>
    <col min="12806" max="12806" width="19" style="1" customWidth="1"/>
    <col min="12807" max="12807" width="18" style="1" customWidth="1"/>
    <col min="12808" max="12808" width="17.28515625" style="1" customWidth="1"/>
    <col min="12809" max="12809" width="16.140625" style="1" customWidth="1"/>
    <col min="12810" max="12810" width="17.28515625" style="1" customWidth="1"/>
    <col min="12811" max="12811" width="16.28515625" style="1" customWidth="1"/>
    <col min="12812" max="12812" width="15.42578125" style="1" customWidth="1"/>
    <col min="12813" max="12813" width="17.140625" style="1" customWidth="1"/>
    <col min="12814" max="12814" width="8.28515625" style="1" customWidth="1"/>
    <col min="12815" max="12815" width="8.5703125" style="1" customWidth="1"/>
    <col min="12816" max="12816" width="8" style="1" customWidth="1"/>
    <col min="12817" max="12817" width="8.42578125" style="1" customWidth="1"/>
    <col min="12818" max="12818" width="20" style="1" customWidth="1"/>
    <col min="12819" max="12819" width="4.28515625" style="1" customWidth="1"/>
    <col min="12820" max="12820" width="11" style="1" customWidth="1"/>
    <col min="12821" max="12821" width="9.140625" style="1" customWidth="1"/>
    <col min="12822" max="12822" width="8.85546875" style="1" customWidth="1"/>
    <col min="12823" max="12823" width="8.7109375" style="1" customWidth="1"/>
    <col min="12824" max="12824" width="14.85546875" style="1" customWidth="1"/>
    <col min="12825" max="12825" width="121" style="1" customWidth="1"/>
    <col min="12826" max="12826" width="58" style="1" customWidth="1"/>
    <col min="12827" max="12827" width="41.28515625" style="1" customWidth="1"/>
    <col min="12828" max="12828" width="17.85546875" style="1" customWidth="1"/>
    <col min="12829" max="13055" width="11.42578125" style="1"/>
    <col min="13056" max="13056" width="26.42578125" style="1" customWidth="1"/>
    <col min="13057" max="13057" width="21.7109375" style="1" customWidth="1"/>
    <col min="13058" max="13058" width="19.85546875" style="1" customWidth="1"/>
    <col min="13059" max="13059" width="19.7109375" style="1" customWidth="1"/>
    <col min="13060" max="13060" width="5.42578125" style="1" customWidth="1"/>
    <col min="13061" max="13061" width="19.140625" style="1" customWidth="1"/>
    <col min="13062" max="13062" width="19" style="1" customWidth="1"/>
    <col min="13063" max="13063" width="18" style="1" customWidth="1"/>
    <col min="13064" max="13064" width="17.28515625" style="1" customWidth="1"/>
    <col min="13065" max="13065" width="16.140625" style="1" customWidth="1"/>
    <col min="13066" max="13066" width="17.28515625" style="1" customWidth="1"/>
    <col min="13067" max="13067" width="16.28515625" style="1" customWidth="1"/>
    <col min="13068" max="13068" width="15.42578125" style="1" customWidth="1"/>
    <col min="13069" max="13069" width="17.140625" style="1" customWidth="1"/>
    <col min="13070" max="13070" width="8.28515625" style="1" customWidth="1"/>
    <col min="13071" max="13071" width="8.5703125" style="1" customWidth="1"/>
    <col min="13072" max="13072" width="8" style="1" customWidth="1"/>
    <col min="13073" max="13073" width="8.42578125" style="1" customWidth="1"/>
    <col min="13074" max="13074" width="20" style="1" customWidth="1"/>
    <col min="13075" max="13075" width="4.28515625" style="1" customWidth="1"/>
    <col min="13076" max="13076" width="11" style="1" customWidth="1"/>
    <col min="13077" max="13077" width="9.140625" style="1" customWidth="1"/>
    <col min="13078" max="13078" width="8.85546875" style="1" customWidth="1"/>
    <col min="13079" max="13079" width="8.7109375" style="1" customWidth="1"/>
    <col min="13080" max="13080" width="14.85546875" style="1" customWidth="1"/>
    <col min="13081" max="13081" width="121" style="1" customWidth="1"/>
    <col min="13082" max="13082" width="58" style="1" customWidth="1"/>
    <col min="13083" max="13083" width="41.28515625" style="1" customWidth="1"/>
    <col min="13084" max="13084" width="17.85546875" style="1" customWidth="1"/>
    <col min="13085" max="13311" width="11.42578125" style="1"/>
    <col min="13312" max="13312" width="26.42578125" style="1" customWidth="1"/>
    <col min="13313" max="13313" width="21.7109375" style="1" customWidth="1"/>
    <col min="13314" max="13314" width="19.85546875" style="1" customWidth="1"/>
    <col min="13315" max="13315" width="19.7109375" style="1" customWidth="1"/>
    <col min="13316" max="13316" width="5.42578125" style="1" customWidth="1"/>
    <col min="13317" max="13317" width="19.140625" style="1" customWidth="1"/>
    <col min="13318" max="13318" width="19" style="1" customWidth="1"/>
    <col min="13319" max="13319" width="18" style="1" customWidth="1"/>
    <col min="13320" max="13320" width="17.28515625" style="1" customWidth="1"/>
    <col min="13321" max="13321" width="16.140625" style="1" customWidth="1"/>
    <col min="13322" max="13322" width="17.28515625" style="1" customWidth="1"/>
    <col min="13323" max="13323" width="16.28515625" style="1" customWidth="1"/>
    <col min="13324" max="13324" width="15.42578125" style="1" customWidth="1"/>
    <col min="13325" max="13325" width="17.140625" style="1" customWidth="1"/>
    <col min="13326" max="13326" width="8.28515625" style="1" customWidth="1"/>
    <col min="13327" max="13327" width="8.5703125" style="1" customWidth="1"/>
    <col min="13328" max="13328" width="8" style="1" customWidth="1"/>
    <col min="13329" max="13329" width="8.42578125" style="1" customWidth="1"/>
    <col min="13330" max="13330" width="20" style="1" customWidth="1"/>
    <col min="13331" max="13331" width="4.28515625" style="1" customWidth="1"/>
    <col min="13332" max="13332" width="11" style="1" customWidth="1"/>
    <col min="13333" max="13333" width="9.140625" style="1" customWidth="1"/>
    <col min="13334" max="13334" width="8.85546875" style="1" customWidth="1"/>
    <col min="13335" max="13335" width="8.7109375" style="1" customWidth="1"/>
    <col min="13336" max="13336" width="14.85546875" style="1" customWidth="1"/>
    <col min="13337" max="13337" width="121" style="1" customWidth="1"/>
    <col min="13338" max="13338" width="58" style="1" customWidth="1"/>
    <col min="13339" max="13339" width="41.28515625" style="1" customWidth="1"/>
    <col min="13340" max="13340" width="17.85546875" style="1" customWidth="1"/>
    <col min="13341" max="13567" width="11.42578125" style="1"/>
    <col min="13568" max="13568" width="26.42578125" style="1" customWidth="1"/>
    <col min="13569" max="13569" width="21.7109375" style="1" customWidth="1"/>
    <col min="13570" max="13570" width="19.85546875" style="1" customWidth="1"/>
    <col min="13571" max="13571" width="19.7109375" style="1" customWidth="1"/>
    <col min="13572" max="13572" width="5.42578125" style="1" customWidth="1"/>
    <col min="13573" max="13573" width="19.140625" style="1" customWidth="1"/>
    <col min="13574" max="13574" width="19" style="1" customWidth="1"/>
    <col min="13575" max="13575" width="18" style="1" customWidth="1"/>
    <col min="13576" max="13576" width="17.28515625" style="1" customWidth="1"/>
    <col min="13577" max="13577" width="16.140625" style="1" customWidth="1"/>
    <col min="13578" max="13578" width="17.28515625" style="1" customWidth="1"/>
    <col min="13579" max="13579" width="16.28515625" style="1" customWidth="1"/>
    <col min="13580" max="13580" width="15.42578125" style="1" customWidth="1"/>
    <col min="13581" max="13581" width="17.140625" style="1" customWidth="1"/>
    <col min="13582" max="13582" width="8.28515625" style="1" customWidth="1"/>
    <col min="13583" max="13583" width="8.5703125" style="1" customWidth="1"/>
    <col min="13584" max="13584" width="8" style="1" customWidth="1"/>
    <col min="13585" max="13585" width="8.42578125" style="1" customWidth="1"/>
    <col min="13586" max="13586" width="20" style="1" customWidth="1"/>
    <col min="13587" max="13587" width="4.28515625" style="1" customWidth="1"/>
    <col min="13588" max="13588" width="11" style="1" customWidth="1"/>
    <col min="13589" max="13589" width="9.140625" style="1" customWidth="1"/>
    <col min="13590" max="13590" width="8.85546875" style="1" customWidth="1"/>
    <col min="13591" max="13591" width="8.7109375" style="1" customWidth="1"/>
    <col min="13592" max="13592" width="14.85546875" style="1" customWidth="1"/>
    <col min="13593" max="13593" width="121" style="1" customWidth="1"/>
    <col min="13594" max="13594" width="58" style="1" customWidth="1"/>
    <col min="13595" max="13595" width="41.28515625" style="1" customWidth="1"/>
    <col min="13596" max="13596" width="17.85546875" style="1" customWidth="1"/>
    <col min="13597" max="13823" width="11.42578125" style="1"/>
    <col min="13824" max="13824" width="26.42578125" style="1" customWidth="1"/>
    <col min="13825" max="13825" width="21.7109375" style="1" customWidth="1"/>
    <col min="13826" max="13826" width="19.85546875" style="1" customWidth="1"/>
    <col min="13827" max="13827" width="19.7109375" style="1" customWidth="1"/>
    <col min="13828" max="13828" width="5.42578125" style="1" customWidth="1"/>
    <col min="13829" max="13829" width="19.140625" style="1" customWidth="1"/>
    <col min="13830" max="13830" width="19" style="1" customWidth="1"/>
    <col min="13831" max="13831" width="18" style="1" customWidth="1"/>
    <col min="13832" max="13832" width="17.28515625" style="1" customWidth="1"/>
    <col min="13833" max="13833" width="16.140625" style="1" customWidth="1"/>
    <col min="13834" max="13834" width="17.28515625" style="1" customWidth="1"/>
    <col min="13835" max="13835" width="16.28515625" style="1" customWidth="1"/>
    <col min="13836" max="13836" width="15.42578125" style="1" customWidth="1"/>
    <col min="13837" max="13837" width="17.140625" style="1" customWidth="1"/>
    <col min="13838" max="13838" width="8.28515625" style="1" customWidth="1"/>
    <col min="13839" max="13839" width="8.5703125" style="1" customWidth="1"/>
    <col min="13840" max="13840" width="8" style="1" customWidth="1"/>
    <col min="13841" max="13841" width="8.42578125" style="1" customWidth="1"/>
    <col min="13842" max="13842" width="20" style="1" customWidth="1"/>
    <col min="13843" max="13843" width="4.28515625" style="1" customWidth="1"/>
    <col min="13844" max="13844" width="11" style="1" customWidth="1"/>
    <col min="13845" max="13845" width="9.140625" style="1" customWidth="1"/>
    <col min="13846" max="13846" width="8.85546875" style="1" customWidth="1"/>
    <col min="13847" max="13847" width="8.7109375" style="1" customWidth="1"/>
    <col min="13848" max="13848" width="14.85546875" style="1" customWidth="1"/>
    <col min="13849" max="13849" width="121" style="1" customWidth="1"/>
    <col min="13850" max="13850" width="58" style="1" customWidth="1"/>
    <col min="13851" max="13851" width="41.28515625" style="1" customWidth="1"/>
    <col min="13852" max="13852" width="17.85546875" style="1" customWidth="1"/>
    <col min="13853" max="14079" width="11.42578125" style="1"/>
    <col min="14080" max="14080" width="26.42578125" style="1" customWidth="1"/>
    <col min="14081" max="14081" width="21.7109375" style="1" customWidth="1"/>
    <col min="14082" max="14082" width="19.85546875" style="1" customWidth="1"/>
    <col min="14083" max="14083" width="19.7109375" style="1" customWidth="1"/>
    <col min="14084" max="14084" width="5.42578125" style="1" customWidth="1"/>
    <col min="14085" max="14085" width="19.140625" style="1" customWidth="1"/>
    <col min="14086" max="14086" width="19" style="1" customWidth="1"/>
    <col min="14087" max="14087" width="18" style="1" customWidth="1"/>
    <col min="14088" max="14088" width="17.28515625" style="1" customWidth="1"/>
    <col min="14089" max="14089" width="16.140625" style="1" customWidth="1"/>
    <col min="14090" max="14090" width="17.28515625" style="1" customWidth="1"/>
    <col min="14091" max="14091" width="16.28515625" style="1" customWidth="1"/>
    <col min="14092" max="14092" width="15.42578125" style="1" customWidth="1"/>
    <col min="14093" max="14093" width="17.140625" style="1" customWidth="1"/>
    <col min="14094" max="14094" width="8.28515625" style="1" customWidth="1"/>
    <col min="14095" max="14095" width="8.5703125" style="1" customWidth="1"/>
    <col min="14096" max="14096" width="8" style="1" customWidth="1"/>
    <col min="14097" max="14097" width="8.42578125" style="1" customWidth="1"/>
    <col min="14098" max="14098" width="20" style="1" customWidth="1"/>
    <col min="14099" max="14099" width="4.28515625" style="1" customWidth="1"/>
    <col min="14100" max="14100" width="11" style="1" customWidth="1"/>
    <col min="14101" max="14101" width="9.140625" style="1" customWidth="1"/>
    <col min="14102" max="14102" width="8.85546875" style="1" customWidth="1"/>
    <col min="14103" max="14103" width="8.7109375" style="1" customWidth="1"/>
    <col min="14104" max="14104" width="14.85546875" style="1" customWidth="1"/>
    <col min="14105" max="14105" width="121" style="1" customWidth="1"/>
    <col min="14106" max="14106" width="58" style="1" customWidth="1"/>
    <col min="14107" max="14107" width="41.28515625" style="1" customWidth="1"/>
    <col min="14108" max="14108" width="17.85546875" style="1" customWidth="1"/>
    <col min="14109" max="14335" width="11.42578125" style="1"/>
    <col min="14336" max="14336" width="26.42578125" style="1" customWidth="1"/>
    <col min="14337" max="14337" width="21.7109375" style="1" customWidth="1"/>
    <col min="14338" max="14338" width="19.85546875" style="1" customWidth="1"/>
    <col min="14339" max="14339" width="19.7109375" style="1" customWidth="1"/>
    <col min="14340" max="14340" width="5.42578125" style="1" customWidth="1"/>
    <col min="14341" max="14341" width="19.140625" style="1" customWidth="1"/>
    <col min="14342" max="14342" width="19" style="1" customWidth="1"/>
    <col min="14343" max="14343" width="18" style="1" customWidth="1"/>
    <col min="14344" max="14344" width="17.28515625" style="1" customWidth="1"/>
    <col min="14345" max="14345" width="16.140625" style="1" customWidth="1"/>
    <col min="14346" max="14346" width="17.28515625" style="1" customWidth="1"/>
    <col min="14347" max="14347" width="16.28515625" style="1" customWidth="1"/>
    <col min="14348" max="14348" width="15.42578125" style="1" customWidth="1"/>
    <col min="14349" max="14349" width="17.140625" style="1" customWidth="1"/>
    <col min="14350" max="14350" width="8.28515625" style="1" customWidth="1"/>
    <col min="14351" max="14351" width="8.5703125" style="1" customWidth="1"/>
    <col min="14352" max="14352" width="8" style="1" customWidth="1"/>
    <col min="14353" max="14353" width="8.42578125" style="1" customWidth="1"/>
    <col min="14354" max="14354" width="20" style="1" customWidth="1"/>
    <col min="14355" max="14355" width="4.28515625" style="1" customWidth="1"/>
    <col min="14356" max="14356" width="11" style="1" customWidth="1"/>
    <col min="14357" max="14357" width="9.140625" style="1" customWidth="1"/>
    <col min="14358" max="14358" width="8.85546875" style="1" customWidth="1"/>
    <col min="14359" max="14359" width="8.7109375" style="1" customWidth="1"/>
    <col min="14360" max="14360" width="14.85546875" style="1" customWidth="1"/>
    <col min="14361" max="14361" width="121" style="1" customWidth="1"/>
    <col min="14362" max="14362" width="58" style="1" customWidth="1"/>
    <col min="14363" max="14363" width="41.28515625" style="1" customWidth="1"/>
    <col min="14364" max="14364" width="17.85546875" style="1" customWidth="1"/>
    <col min="14365" max="14591" width="11.42578125" style="1"/>
    <col min="14592" max="14592" width="26.42578125" style="1" customWidth="1"/>
    <col min="14593" max="14593" width="21.7109375" style="1" customWidth="1"/>
    <col min="14594" max="14594" width="19.85546875" style="1" customWidth="1"/>
    <col min="14595" max="14595" width="19.7109375" style="1" customWidth="1"/>
    <col min="14596" max="14596" width="5.42578125" style="1" customWidth="1"/>
    <col min="14597" max="14597" width="19.140625" style="1" customWidth="1"/>
    <col min="14598" max="14598" width="19" style="1" customWidth="1"/>
    <col min="14599" max="14599" width="18" style="1" customWidth="1"/>
    <col min="14600" max="14600" width="17.28515625" style="1" customWidth="1"/>
    <col min="14601" max="14601" width="16.140625" style="1" customWidth="1"/>
    <col min="14602" max="14602" width="17.28515625" style="1" customWidth="1"/>
    <col min="14603" max="14603" width="16.28515625" style="1" customWidth="1"/>
    <col min="14604" max="14604" width="15.42578125" style="1" customWidth="1"/>
    <col min="14605" max="14605" width="17.140625" style="1" customWidth="1"/>
    <col min="14606" max="14606" width="8.28515625" style="1" customWidth="1"/>
    <col min="14607" max="14607" width="8.5703125" style="1" customWidth="1"/>
    <col min="14608" max="14608" width="8" style="1" customWidth="1"/>
    <col min="14609" max="14609" width="8.42578125" style="1" customWidth="1"/>
    <col min="14610" max="14610" width="20" style="1" customWidth="1"/>
    <col min="14611" max="14611" width="4.28515625" style="1" customWidth="1"/>
    <col min="14612" max="14612" width="11" style="1" customWidth="1"/>
    <col min="14613" max="14613" width="9.140625" style="1" customWidth="1"/>
    <col min="14614" max="14614" width="8.85546875" style="1" customWidth="1"/>
    <col min="14615" max="14615" width="8.7109375" style="1" customWidth="1"/>
    <col min="14616" max="14616" width="14.85546875" style="1" customWidth="1"/>
    <col min="14617" max="14617" width="121" style="1" customWidth="1"/>
    <col min="14618" max="14618" width="58" style="1" customWidth="1"/>
    <col min="14619" max="14619" width="41.28515625" style="1" customWidth="1"/>
    <col min="14620" max="14620" width="17.85546875" style="1" customWidth="1"/>
    <col min="14621" max="14847" width="11.42578125" style="1"/>
    <col min="14848" max="14848" width="26.42578125" style="1" customWidth="1"/>
    <col min="14849" max="14849" width="21.7109375" style="1" customWidth="1"/>
    <col min="14850" max="14850" width="19.85546875" style="1" customWidth="1"/>
    <col min="14851" max="14851" width="19.7109375" style="1" customWidth="1"/>
    <col min="14852" max="14852" width="5.42578125" style="1" customWidth="1"/>
    <col min="14853" max="14853" width="19.140625" style="1" customWidth="1"/>
    <col min="14854" max="14854" width="19" style="1" customWidth="1"/>
    <col min="14855" max="14855" width="18" style="1" customWidth="1"/>
    <col min="14856" max="14856" width="17.28515625" style="1" customWidth="1"/>
    <col min="14857" max="14857" width="16.140625" style="1" customWidth="1"/>
    <col min="14858" max="14858" width="17.28515625" style="1" customWidth="1"/>
    <col min="14859" max="14859" width="16.28515625" style="1" customWidth="1"/>
    <col min="14860" max="14860" width="15.42578125" style="1" customWidth="1"/>
    <col min="14861" max="14861" width="17.140625" style="1" customWidth="1"/>
    <col min="14862" max="14862" width="8.28515625" style="1" customWidth="1"/>
    <col min="14863" max="14863" width="8.5703125" style="1" customWidth="1"/>
    <col min="14864" max="14864" width="8" style="1" customWidth="1"/>
    <col min="14865" max="14865" width="8.42578125" style="1" customWidth="1"/>
    <col min="14866" max="14866" width="20" style="1" customWidth="1"/>
    <col min="14867" max="14867" width="4.28515625" style="1" customWidth="1"/>
    <col min="14868" max="14868" width="11" style="1" customWidth="1"/>
    <col min="14869" max="14869" width="9.140625" style="1" customWidth="1"/>
    <col min="14870" max="14870" width="8.85546875" style="1" customWidth="1"/>
    <col min="14871" max="14871" width="8.7109375" style="1" customWidth="1"/>
    <col min="14872" max="14872" width="14.85546875" style="1" customWidth="1"/>
    <col min="14873" max="14873" width="121" style="1" customWidth="1"/>
    <col min="14874" max="14874" width="58" style="1" customWidth="1"/>
    <col min="14875" max="14875" width="41.28515625" style="1" customWidth="1"/>
    <col min="14876" max="14876" width="17.85546875" style="1" customWidth="1"/>
    <col min="14877" max="15103" width="11.42578125" style="1"/>
    <col min="15104" max="15104" width="26.42578125" style="1" customWidth="1"/>
    <col min="15105" max="15105" width="21.7109375" style="1" customWidth="1"/>
    <col min="15106" max="15106" width="19.85546875" style="1" customWidth="1"/>
    <col min="15107" max="15107" width="19.7109375" style="1" customWidth="1"/>
    <col min="15108" max="15108" width="5.42578125" style="1" customWidth="1"/>
    <col min="15109" max="15109" width="19.140625" style="1" customWidth="1"/>
    <col min="15110" max="15110" width="19" style="1" customWidth="1"/>
    <col min="15111" max="15111" width="18" style="1" customWidth="1"/>
    <col min="15112" max="15112" width="17.28515625" style="1" customWidth="1"/>
    <col min="15113" max="15113" width="16.140625" style="1" customWidth="1"/>
    <col min="15114" max="15114" width="17.28515625" style="1" customWidth="1"/>
    <col min="15115" max="15115" width="16.28515625" style="1" customWidth="1"/>
    <col min="15116" max="15116" width="15.42578125" style="1" customWidth="1"/>
    <col min="15117" max="15117" width="17.140625" style="1" customWidth="1"/>
    <col min="15118" max="15118" width="8.28515625" style="1" customWidth="1"/>
    <col min="15119" max="15119" width="8.5703125" style="1" customWidth="1"/>
    <col min="15120" max="15120" width="8" style="1" customWidth="1"/>
    <col min="15121" max="15121" width="8.42578125" style="1" customWidth="1"/>
    <col min="15122" max="15122" width="20" style="1" customWidth="1"/>
    <col min="15123" max="15123" width="4.28515625" style="1" customWidth="1"/>
    <col min="15124" max="15124" width="11" style="1" customWidth="1"/>
    <col min="15125" max="15125" width="9.140625" style="1" customWidth="1"/>
    <col min="15126" max="15126" width="8.85546875" style="1" customWidth="1"/>
    <col min="15127" max="15127" width="8.7109375" style="1" customWidth="1"/>
    <col min="15128" max="15128" width="14.85546875" style="1" customWidth="1"/>
    <col min="15129" max="15129" width="121" style="1" customWidth="1"/>
    <col min="15130" max="15130" width="58" style="1" customWidth="1"/>
    <col min="15131" max="15131" width="41.28515625" style="1" customWidth="1"/>
    <col min="15132" max="15132" width="17.85546875" style="1" customWidth="1"/>
    <col min="15133" max="15359" width="11.42578125" style="1"/>
    <col min="15360" max="15360" width="26.42578125" style="1" customWidth="1"/>
    <col min="15361" max="15361" width="21.7109375" style="1" customWidth="1"/>
    <col min="15362" max="15362" width="19.85546875" style="1" customWidth="1"/>
    <col min="15363" max="15363" width="19.7109375" style="1" customWidth="1"/>
    <col min="15364" max="15364" width="5.42578125" style="1" customWidth="1"/>
    <col min="15365" max="15365" width="19.140625" style="1" customWidth="1"/>
    <col min="15366" max="15366" width="19" style="1" customWidth="1"/>
    <col min="15367" max="15367" width="18" style="1" customWidth="1"/>
    <col min="15368" max="15368" width="17.28515625" style="1" customWidth="1"/>
    <col min="15369" max="15369" width="16.140625" style="1" customWidth="1"/>
    <col min="15370" max="15370" width="17.28515625" style="1" customWidth="1"/>
    <col min="15371" max="15371" width="16.28515625" style="1" customWidth="1"/>
    <col min="15372" max="15372" width="15.42578125" style="1" customWidth="1"/>
    <col min="15373" max="15373" width="17.140625" style="1" customWidth="1"/>
    <col min="15374" max="15374" width="8.28515625" style="1" customWidth="1"/>
    <col min="15375" max="15375" width="8.5703125" style="1" customWidth="1"/>
    <col min="15376" max="15376" width="8" style="1" customWidth="1"/>
    <col min="15377" max="15377" width="8.42578125" style="1" customWidth="1"/>
    <col min="15378" max="15378" width="20" style="1" customWidth="1"/>
    <col min="15379" max="15379" width="4.28515625" style="1" customWidth="1"/>
    <col min="15380" max="15380" width="11" style="1" customWidth="1"/>
    <col min="15381" max="15381" width="9.140625" style="1" customWidth="1"/>
    <col min="15382" max="15382" width="8.85546875" style="1" customWidth="1"/>
    <col min="15383" max="15383" width="8.7109375" style="1" customWidth="1"/>
    <col min="15384" max="15384" width="14.85546875" style="1" customWidth="1"/>
    <col min="15385" max="15385" width="121" style="1" customWidth="1"/>
    <col min="15386" max="15386" width="58" style="1" customWidth="1"/>
    <col min="15387" max="15387" width="41.28515625" style="1" customWidth="1"/>
    <col min="15388" max="15388" width="17.85546875" style="1" customWidth="1"/>
    <col min="15389" max="15615" width="11.42578125" style="1"/>
    <col min="15616" max="15616" width="26.42578125" style="1" customWidth="1"/>
    <col min="15617" max="15617" width="21.7109375" style="1" customWidth="1"/>
    <col min="15618" max="15618" width="19.85546875" style="1" customWidth="1"/>
    <col min="15619" max="15619" width="19.7109375" style="1" customWidth="1"/>
    <col min="15620" max="15620" width="5.42578125" style="1" customWidth="1"/>
    <col min="15621" max="15621" width="19.140625" style="1" customWidth="1"/>
    <col min="15622" max="15622" width="19" style="1" customWidth="1"/>
    <col min="15623" max="15623" width="18" style="1" customWidth="1"/>
    <col min="15624" max="15624" width="17.28515625" style="1" customWidth="1"/>
    <col min="15625" max="15625" width="16.140625" style="1" customWidth="1"/>
    <col min="15626" max="15626" width="17.28515625" style="1" customWidth="1"/>
    <col min="15627" max="15627" width="16.28515625" style="1" customWidth="1"/>
    <col min="15628" max="15628" width="15.42578125" style="1" customWidth="1"/>
    <col min="15629" max="15629" width="17.140625" style="1" customWidth="1"/>
    <col min="15630" max="15630" width="8.28515625" style="1" customWidth="1"/>
    <col min="15631" max="15631" width="8.5703125" style="1" customWidth="1"/>
    <col min="15632" max="15632" width="8" style="1" customWidth="1"/>
    <col min="15633" max="15633" width="8.42578125" style="1" customWidth="1"/>
    <col min="15634" max="15634" width="20" style="1" customWidth="1"/>
    <col min="15635" max="15635" width="4.28515625" style="1" customWidth="1"/>
    <col min="15636" max="15636" width="11" style="1" customWidth="1"/>
    <col min="15637" max="15637" width="9.140625" style="1" customWidth="1"/>
    <col min="15638" max="15638" width="8.85546875" style="1" customWidth="1"/>
    <col min="15639" max="15639" width="8.7109375" style="1" customWidth="1"/>
    <col min="15640" max="15640" width="14.85546875" style="1" customWidth="1"/>
    <col min="15641" max="15641" width="121" style="1" customWidth="1"/>
    <col min="15642" max="15642" width="58" style="1" customWidth="1"/>
    <col min="15643" max="15643" width="41.28515625" style="1" customWidth="1"/>
    <col min="15644" max="15644" width="17.85546875" style="1" customWidth="1"/>
    <col min="15645" max="15871" width="11.42578125" style="1"/>
    <col min="15872" max="15872" width="26.42578125" style="1" customWidth="1"/>
    <col min="15873" max="15873" width="21.7109375" style="1" customWidth="1"/>
    <col min="15874" max="15874" width="19.85546875" style="1" customWidth="1"/>
    <col min="15875" max="15875" width="19.7109375" style="1" customWidth="1"/>
    <col min="15876" max="15876" width="5.42578125" style="1" customWidth="1"/>
    <col min="15877" max="15877" width="19.140625" style="1" customWidth="1"/>
    <col min="15878" max="15878" width="19" style="1" customWidth="1"/>
    <col min="15879" max="15879" width="18" style="1" customWidth="1"/>
    <col min="15880" max="15880" width="17.28515625" style="1" customWidth="1"/>
    <col min="15881" max="15881" width="16.140625" style="1" customWidth="1"/>
    <col min="15882" max="15882" width="17.28515625" style="1" customWidth="1"/>
    <col min="15883" max="15883" width="16.28515625" style="1" customWidth="1"/>
    <col min="15884" max="15884" width="15.42578125" style="1" customWidth="1"/>
    <col min="15885" max="15885" width="17.140625" style="1" customWidth="1"/>
    <col min="15886" max="15886" width="8.28515625" style="1" customWidth="1"/>
    <col min="15887" max="15887" width="8.5703125" style="1" customWidth="1"/>
    <col min="15888" max="15888" width="8" style="1" customWidth="1"/>
    <col min="15889" max="15889" width="8.42578125" style="1" customWidth="1"/>
    <col min="15890" max="15890" width="20" style="1" customWidth="1"/>
    <col min="15891" max="15891" width="4.28515625" style="1" customWidth="1"/>
    <col min="15892" max="15892" width="11" style="1" customWidth="1"/>
    <col min="15893" max="15893" width="9.140625" style="1" customWidth="1"/>
    <col min="15894" max="15894" width="8.85546875" style="1" customWidth="1"/>
    <col min="15895" max="15895" width="8.7109375" style="1" customWidth="1"/>
    <col min="15896" max="15896" width="14.85546875" style="1" customWidth="1"/>
    <col min="15897" max="15897" width="121" style="1" customWidth="1"/>
    <col min="15898" max="15898" width="58" style="1" customWidth="1"/>
    <col min="15899" max="15899" width="41.28515625" style="1" customWidth="1"/>
    <col min="15900" max="15900" width="17.85546875" style="1" customWidth="1"/>
    <col min="15901" max="16127" width="11.42578125" style="1"/>
    <col min="16128" max="16128" width="26.42578125" style="1" customWidth="1"/>
    <col min="16129" max="16129" width="21.7109375" style="1" customWidth="1"/>
    <col min="16130" max="16130" width="19.85546875" style="1" customWidth="1"/>
    <col min="16131" max="16131" width="19.7109375" style="1" customWidth="1"/>
    <col min="16132" max="16132" width="5.42578125" style="1" customWidth="1"/>
    <col min="16133" max="16133" width="19.140625" style="1" customWidth="1"/>
    <col min="16134" max="16134" width="19" style="1" customWidth="1"/>
    <col min="16135" max="16135" width="18" style="1" customWidth="1"/>
    <col min="16136" max="16136" width="17.28515625" style="1" customWidth="1"/>
    <col min="16137" max="16137" width="16.140625" style="1" customWidth="1"/>
    <col min="16138" max="16138" width="17.28515625" style="1" customWidth="1"/>
    <col min="16139" max="16139" width="16.28515625" style="1" customWidth="1"/>
    <col min="16140" max="16140" width="15.42578125" style="1" customWidth="1"/>
    <col min="16141" max="16141" width="17.140625" style="1" customWidth="1"/>
    <col min="16142" max="16142" width="8.28515625" style="1" customWidth="1"/>
    <col min="16143" max="16143" width="8.5703125" style="1" customWidth="1"/>
    <col min="16144" max="16144" width="8" style="1" customWidth="1"/>
    <col min="16145" max="16145" width="8.42578125" style="1" customWidth="1"/>
    <col min="16146" max="16146" width="20" style="1" customWidth="1"/>
    <col min="16147" max="16147" width="4.28515625" style="1" customWidth="1"/>
    <col min="16148" max="16148" width="11" style="1" customWidth="1"/>
    <col min="16149" max="16149" width="9.140625" style="1" customWidth="1"/>
    <col min="16150" max="16150" width="8.85546875" style="1" customWidth="1"/>
    <col min="16151" max="16151" width="8.7109375" style="1" customWidth="1"/>
    <col min="16152" max="16152" width="14.85546875" style="1" customWidth="1"/>
    <col min="16153" max="16153" width="121" style="1" customWidth="1"/>
    <col min="16154" max="16154" width="58" style="1" customWidth="1"/>
    <col min="16155" max="16155" width="41.28515625" style="1" customWidth="1"/>
    <col min="16156" max="16156" width="17.85546875" style="1" customWidth="1"/>
    <col min="16157" max="16384" width="11.425781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594" t="s">
        <v>364</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5"/>
    </row>
    <row r="8" spans="1:28" x14ac:dyDescent="0.25">
      <c r="A8" s="6" t="s">
        <v>9</v>
      </c>
      <c r="B8" s="596" t="s">
        <v>365</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7"/>
    </row>
    <row r="9" spans="1:28" x14ac:dyDescent="0.25">
      <c r="A9" s="6" t="s">
        <v>11</v>
      </c>
      <c r="B9" s="598"/>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600"/>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8"/>
      <c r="D11" s="571"/>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x14ac:dyDescent="0.25">
      <c r="A12" s="570"/>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310</v>
      </c>
      <c r="D13" s="571" t="s">
        <v>1224</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601" t="s">
        <v>366</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2" t="s">
        <v>39</v>
      </c>
    </row>
    <row r="17" spans="1:36" ht="26.25" thickBot="1" x14ac:dyDescent="0.3">
      <c r="A17" s="605"/>
      <c r="B17" s="605"/>
      <c r="C17" s="605"/>
      <c r="D17" s="605"/>
      <c r="E17" s="605"/>
      <c r="F17" s="605"/>
      <c r="G17" s="605"/>
      <c r="H17" s="607"/>
      <c r="I17" s="607"/>
      <c r="J17" s="605"/>
      <c r="K17" s="605"/>
      <c r="L17" s="605"/>
      <c r="M17" s="605"/>
      <c r="N17" s="605"/>
      <c r="O17" s="13" t="s">
        <v>40</v>
      </c>
      <c r="P17" s="13" t="s">
        <v>41</v>
      </c>
      <c r="Q17" s="13" t="s">
        <v>42</v>
      </c>
      <c r="R17" s="13" t="s">
        <v>43</v>
      </c>
      <c r="S17" s="14" t="s">
        <v>44</v>
      </c>
      <c r="T17" s="630"/>
      <c r="U17" s="15" t="s">
        <v>40</v>
      </c>
      <c r="V17" s="13" t="s">
        <v>41</v>
      </c>
      <c r="W17" s="13" t="s">
        <v>42</v>
      </c>
      <c r="X17" s="13" t="s">
        <v>43</v>
      </c>
      <c r="Y17" s="14" t="s">
        <v>45</v>
      </c>
      <c r="Z17" s="605"/>
      <c r="AA17" s="605"/>
      <c r="AB17" s="801"/>
    </row>
    <row r="18" spans="1:36" ht="114.75" x14ac:dyDescent="0.25">
      <c r="A18" s="637" t="s">
        <v>367</v>
      </c>
      <c r="B18" s="637" t="s">
        <v>211</v>
      </c>
      <c r="C18" s="621" t="s">
        <v>368</v>
      </c>
      <c r="D18" s="620" t="s">
        <v>369</v>
      </c>
      <c r="E18" s="16">
        <v>1</v>
      </c>
      <c r="F18" s="16" t="s">
        <v>370</v>
      </c>
      <c r="G18" s="638" t="s">
        <v>371</v>
      </c>
      <c r="H18" s="16" t="s">
        <v>105</v>
      </c>
      <c r="I18" s="16" t="s">
        <v>372</v>
      </c>
      <c r="J18" s="16" t="s">
        <v>373</v>
      </c>
      <c r="K18" s="16" t="s">
        <v>374</v>
      </c>
      <c r="L18" s="25">
        <v>1</v>
      </c>
      <c r="M18" s="16" t="s">
        <v>375</v>
      </c>
      <c r="N18" s="16" t="s">
        <v>376</v>
      </c>
      <c r="O18" s="127">
        <v>0.4</v>
      </c>
      <c r="P18" s="20">
        <v>0.4</v>
      </c>
      <c r="Q18" s="20">
        <v>0.1</v>
      </c>
      <c r="R18" s="20">
        <v>0.1</v>
      </c>
      <c r="S18" s="20">
        <v>1</v>
      </c>
      <c r="T18" s="630"/>
      <c r="U18" s="76">
        <v>0.56000000000000005</v>
      </c>
      <c r="V18" s="76">
        <v>0.28000000000000003</v>
      </c>
      <c r="W18" s="76"/>
      <c r="X18" s="76"/>
      <c r="Y18" s="65">
        <f>SUM(U18:X18)</f>
        <v>0.84000000000000008</v>
      </c>
      <c r="Z18" s="67" t="s">
        <v>377</v>
      </c>
      <c r="AA18" s="64"/>
      <c r="AB18" s="75"/>
      <c r="AE18" s="138"/>
    </row>
    <row r="19" spans="1:36" ht="140.25" x14ac:dyDescent="0.25">
      <c r="A19" s="699"/>
      <c r="B19" s="699"/>
      <c r="C19" s="618"/>
      <c r="D19" s="620"/>
      <c r="E19" s="8">
        <v>2</v>
      </c>
      <c r="F19" s="8" t="s">
        <v>378</v>
      </c>
      <c r="G19" s="620"/>
      <c r="H19" s="16" t="s">
        <v>105</v>
      </c>
      <c r="I19" s="8" t="s">
        <v>379</v>
      </c>
      <c r="J19" s="8" t="s">
        <v>380</v>
      </c>
      <c r="K19" s="16" t="s">
        <v>181</v>
      </c>
      <c r="L19" s="25">
        <v>1</v>
      </c>
      <c r="M19" s="8" t="s">
        <v>381</v>
      </c>
      <c r="N19" s="8" t="s">
        <v>382</v>
      </c>
      <c r="O19" s="127">
        <v>0.4</v>
      </c>
      <c r="P19" s="127">
        <v>0.6</v>
      </c>
      <c r="Q19" s="127">
        <v>0</v>
      </c>
      <c r="R19" s="127">
        <v>0</v>
      </c>
      <c r="S19" s="127">
        <f>SUM(O19:R19)</f>
        <v>1</v>
      </c>
      <c r="T19" s="630"/>
      <c r="U19" s="30">
        <v>0.4</v>
      </c>
      <c r="V19" s="20">
        <v>0</v>
      </c>
      <c r="W19" s="20"/>
      <c r="X19" s="38"/>
      <c r="Y19" s="65">
        <f>SUM(U19:X19)</f>
        <v>0.4</v>
      </c>
      <c r="Z19" s="18" t="s">
        <v>383</v>
      </c>
      <c r="AA19" s="31" t="s">
        <v>384</v>
      </c>
      <c r="AB19" s="139" t="s">
        <v>385</v>
      </c>
      <c r="AD19" s="140"/>
      <c r="AE19" s="141"/>
    </row>
    <row r="20" spans="1:36" ht="76.5" x14ac:dyDescent="0.25">
      <c r="A20" s="699"/>
      <c r="B20" s="699"/>
      <c r="C20" s="619" t="s">
        <v>386</v>
      </c>
      <c r="D20" s="619" t="s">
        <v>387</v>
      </c>
      <c r="E20" s="8">
        <v>1</v>
      </c>
      <c r="F20" s="8" t="s">
        <v>388</v>
      </c>
      <c r="G20" s="619" t="s">
        <v>371</v>
      </c>
      <c r="H20" s="16" t="s">
        <v>105</v>
      </c>
      <c r="I20" s="8" t="s">
        <v>389</v>
      </c>
      <c r="J20" s="8" t="s">
        <v>390</v>
      </c>
      <c r="K20" s="8" t="s">
        <v>181</v>
      </c>
      <c r="L20" s="20">
        <v>1</v>
      </c>
      <c r="M20" s="8" t="s">
        <v>391</v>
      </c>
      <c r="N20" s="8" t="s">
        <v>228</v>
      </c>
      <c r="O20" s="142">
        <v>0</v>
      </c>
      <c r="P20" s="142">
        <v>0.33</v>
      </c>
      <c r="Q20" s="142">
        <v>0.34</v>
      </c>
      <c r="R20" s="142">
        <v>0.33</v>
      </c>
      <c r="S20" s="142">
        <f>SUM(O20:R20)</f>
        <v>1</v>
      </c>
      <c r="T20" s="630"/>
      <c r="U20" s="30">
        <v>0</v>
      </c>
      <c r="V20" s="20">
        <v>0.33</v>
      </c>
      <c r="W20" s="20"/>
      <c r="X20" s="38"/>
      <c r="Y20" s="65">
        <f>SUM(U20:X20)</f>
        <v>0.33</v>
      </c>
      <c r="Z20" s="18" t="s">
        <v>392</v>
      </c>
      <c r="AA20" s="32"/>
      <c r="AB20" s="143"/>
      <c r="AD20" s="138"/>
      <c r="AJ20" s="140"/>
    </row>
    <row r="21" spans="1:36" ht="102" x14ac:dyDescent="0.25">
      <c r="A21" s="699"/>
      <c r="B21" s="699"/>
      <c r="C21" s="621"/>
      <c r="D21" s="620"/>
      <c r="E21" s="8">
        <v>2</v>
      </c>
      <c r="F21" s="8" t="s">
        <v>393</v>
      </c>
      <c r="G21" s="621"/>
      <c r="H21" s="16" t="s">
        <v>105</v>
      </c>
      <c r="I21" s="8" t="s">
        <v>394</v>
      </c>
      <c r="J21" s="8" t="s">
        <v>395</v>
      </c>
      <c r="K21" s="8" t="s">
        <v>181</v>
      </c>
      <c r="L21" s="20">
        <v>1</v>
      </c>
      <c r="M21" s="8" t="s">
        <v>396</v>
      </c>
      <c r="N21" s="8" t="s">
        <v>397</v>
      </c>
      <c r="O21" s="127">
        <v>0.6</v>
      </c>
      <c r="P21" s="127">
        <v>0.4</v>
      </c>
      <c r="Q21" s="127">
        <v>0</v>
      </c>
      <c r="R21" s="127">
        <v>0</v>
      </c>
      <c r="S21" s="142">
        <f>SUM(O21:R21)</f>
        <v>1</v>
      </c>
      <c r="T21" s="630"/>
      <c r="U21" s="30">
        <v>0.7</v>
      </c>
      <c r="V21" s="20">
        <v>0.2</v>
      </c>
      <c r="W21" s="20"/>
      <c r="X21" s="38"/>
      <c r="Y21" s="65">
        <f>SUM(U21:X21)</f>
        <v>0.89999999999999991</v>
      </c>
      <c r="Z21" s="144" t="s">
        <v>398</v>
      </c>
      <c r="AA21" s="32"/>
      <c r="AB21" s="143"/>
    </row>
    <row r="22" spans="1:36" ht="204.75" thickBot="1" x14ac:dyDescent="0.3">
      <c r="A22" s="639"/>
      <c r="B22" s="639"/>
      <c r="C22" s="145" t="s">
        <v>399</v>
      </c>
      <c r="D22" s="700"/>
      <c r="E22" s="145">
        <v>1</v>
      </c>
      <c r="F22" s="8" t="s">
        <v>400</v>
      </c>
      <c r="G22" s="145" t="s">
        <v>371</v>
      </c>
      <c r="H22" s="8" t="s">
        <v>105</v>
      </c>
      <c r="I22" s="8" t="s">
        <v>401</v>
      </c>
      <c r="J22" s="8" t="s">
        <v>402</v>
      </c>
      <c r="K22" s="8" t="s">
        <v>181</v>
      </c>
      <c r="L22" s="20">
        <v>1</v>
      </c>
      <c r="M22" s="8" t="s">
        <v>403</v>
      </c>
      <c r="N22" s="8" t="s">
        <v>404</v>
      </c>
      <c r="O22" s="142">
        <v>0.4</v>
      </c>
      <c r="P22" s="142">
        <v>0.4</v>
      </c>
      <c r="Q22" s="142">
        <v>0</v>
      </c>
      <c r="R22" s="142">
        <v>0.2</v>
      </c>
      <c r="S22" s="142">
        <f>SUM(O22:R22)</f>
        <v>1</v>
      </c>
      <c r="T22" s="630"/>
      <c r="U22" s="30">
        <v>0.87</v>
      </c>
      <c r="V22" s="20">
        <v>0.13</v>
      </c>
      <c r="W22" s="20"/>
      <c r="X22" s="36"/>
      <c r="Y22" s="65">
        <f>SUM(U22:X22)</f>
        <v>1</v>
      </c>
      <c r="Z22" s="18" t="s">
        <v>405</v>
      </c>
      <c r="AA22" s="18"/>
      <c r="AB22" s="146"/>
    </row>
    <row r="23" spans="1:36" s="39" customFormat="1" ht="25.5" customHeight="1" thickBot="1" x14ac:dyDescent="0.3">
      <c r="A23" s="622" t="s">
        <v>157</v>
      </c>
      <c r="B23" s="623"/>
      <c r="C23" s="623"/>
      <c r="D23" s="623"/>
      <c r="E23" s="623"/>
      <c r="F23" s="623"/>
      <c r="G23" s="623"/>
      <c r="H23" s="623"/>
      <c r="I23" s="623"/>
      <c r="J23" s="623"/>
      <c r="K23" s="623"/>
      <c r="L23" s="623"/>
      <c r="M23" s="623"/>
      <c r="N23" s="623"/>
      <c r="O23" s="623"/>
      <c r="P23" s="623"/>
      <c r="Q23" s="623"/>
      <c r="R23" s="625"/>
      <c r="S23" s="626" t="s">
        <v>406</v>
      </c>
      <c r="T23" s="627"/>
      <c r="U23" s="627"/>
      <c r="V23" s="627"/>
      <c r="W23" s="627"/>
      <c r="X23" s="627"/>
      <c r="Y23" s="627"/>
      <c r="Z23" s="627"/>
      <c r="AA23" s="627"/>
      <c r="AB23" s="628"/>
      <c r="AD23" s="147"/>
    </row>
    <row r="24" spans="1:36" x14ac:dyDescent="0.25">
      <c r="A24" s="40" t="s">
        <v>159</v>
      </c>
      <c r="B24" s="610"/>
      <c r="C24" s="610"/>
      <c r="D24" s="610"/>
      <c r="E24" s="611"/>
      <c r="F24" s="41" t="s">
        <v>160</v>
      </c>
      <c r="G24" s="612"/>
      <c r="H24" s="612"/>
      <c r="I24" s="612"/>
      <c r="J24" s="612"/>
      <c r="K24" s="612"/>
      <c r="L24" s="41" t="s">
        <v>160</v>
      </c>
      <c r="M24" s="612"/>
      <c r="N24" s="612"/>
      <c r="O24" s="612"/>
      <c r="P24" s="612"/>
      <c r="Q24" s="612"/>
      <c r="R24" s="613"/>
      <c r="S24" s="42" t="s">
        <v>160</v>
      </c>
      <c r="T24" s="613"/>
      <c r="U24" s="614"/>
      <c r="V24" s="614"/>
      <c r="W24" s="614"/>
      <c r="X24" s="614"/>
      <c r="Y24" s="615"/>
      <c r="Z24" s="42" t="s">
        <v>160</v>
      </c>
      <c r="AA24" s="616"/>
      <c r="AB24" s="617"/>
    </row>
    <row r="25" spans="1:36" x14ac:dyDescent="0.25">
      <c r="A25" s="43" t="s">
        <v>161</v>
      </c>
      <c r="B25" s="709"/>
      <c r="C25" s="709"/>
      <c r="D25" s="709"/>
      <c r="E25" s="616"/>
      <c r="F25" s="41" t="s">
        <v>163</v>
      </c>
      <c r="G25" s="691" t="s">
        <v>407</v>
      </c>
      <c r="H25" s="612"/>
      <c r="I25" s="612"/>
      <c r="J25" s="612"/>
      <c r="K25" s="612"/>
      <c r="L25" s="41" t="s">
        <v>165</v>
      </c>
      <c r="M25" s="691" t="s">
        <v>408</v>
      </c>
      <c r="N25" s="691"/>
      <c r="O25" s="691"/>
      <c r="P25" s="691"/>
      <c r="Q25" s="691"/>
      <c r="R25" s="803"/>
      <c r="S25" s="42" t="s">
        <v>163</v>
      </c>
      <c r="T25" s="613"/>
      <c r="U25" s="614"/>
      <c r="V25" s="614"/>
      <c r="W25" s="614"/>
      <c r="X25" s="614"/>
      <c r="Y25" s="615"/>
      <c r="Z25" s="42" t="s">
        <v>409</v>
      </c>
      <c r="AA25" s="616"/>
      <c r="AB25" s="617"/>
    </row>
    <row r="26" spans="1:36" ht="29.25" customHeight="1" thickBot="1" x14ac:dyDescent="0.3">
      <c r="A26" s="45" t="s">
        <v>168</v>
      </c>
      <c r="B26" s="659"/>
      <c r="C26" s="659"/>
      <c r="D26" s="659"/>
      <c r="E26" s="689"/>
      <c r="F26" s="46" t="s">
        <v>168</v>
      </c>
      <c r="G26" s="802"/>
      <c r="H26" s="642"/>
      <c r="I26" s="642"/>
      <c r="J26" s="642"/>
      <c r="K26" s="642"/>
      <c r="L26" s="46" t="s">
        <v>168</v>
      </c>
      <c r="M26" s="802"/>
      <c r="N26" s="642"/>
      <c r="O26" s="642"/>
      <c r="P26" s="642"/>
      <c r="Q26" s="642"/>
      <c r="R26" s="643"/>
      <c r="S26" s="47" t="s">
        <v>168</v>
      </c>
      <c r="T26" s="643"/>
      <c r="U26" s="644"/>
      <c r="V26" s="644"/>
      <c r="W26" s="644"/>
      <c r="X26" s="644"/>
      <c r="Y26" s="645"/>
      <c r="Z26" s="47" t="s">
        <v>168</v>
      </c>
      <c r="AA26" s="689"/>
      <c r="AB26" s="690"/>
    </row>
    <row r="29" spans="1:36" x14ac:dyDescent="0.25"/>
    <row r="31" spans="1:36" x14ac:dyDescent="0.25">
      <c r="AC31" s="149"/>
      <c r="AD31" s="149"/>
      <c r="AE31" s="149"/>
      <c r="AF31" s="149"/>
      <c r="AG31" s="149"/>
    </row>
  </sheetData>
  <mergeCells count="61">
    <mergeCell ref="B25:E25"/>
    <mergeCell ref="G25:K25"/>
    <mergeCell ref="M25:R25"/>
    <mergeCell ref="T25:Y25"/>
    <mergeCell ref="AA25:AB25"/>
    <mergeCell ref="B26:E26"/>
    <mergeCell ref="G26:K26"/>
    <mergeCell ref="M26:R26"/>
    <mergeCell ref="T26:Y26"/>
    <mergeCell ref="AA26:AB26"/>
    <mergeCell ref="C20:C21"/>
    <mergeCell ref="D20:D22"/>
    <mergeCell ref="G20:G21"/>
    <mergeCell ref="A23:R23"/>
    <mergeCell ref="S23:AB23"/>
    <mergeCell ref="T16:T22"/>
    <mergeCell ref="U16:Y16"/>
    <mergeCell ref="Z16:Z17"/>
    <mergeCell ref="AA16:AA17"/>
    <mergeCell ref="AB16:AB17"/>
    <mergeCell ref="A18:A22"/>
    <mergeCell ref="B18:B22"/>
    <mergeCell ref="C18:C19"/>
    <mergeCell ref="D18:D19"/>
    <mergeCell ref="G18:G19"/>
    <mergeCell ref="J16:J17"/>
    <mergeCell ref="B24:E24"/>
    <mergeCell ref="G24:K24"/>
    <mergeCell ref="M24:R24"/>
    <mergeCell ref="T24:Y24"/>
    <mergeCell ref="AA24:AB24"/>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A8C7-9E16-44A3-BC79-C5DFEA1CD5B4}">
  <dimension ref="A1:AB27"/>
  <sheetViews>
    <sheetView topLeftCell="B1" zoomScale="85" zoomScaleNormal="85" workbookViewId="0">
      <selection activeCell="C13" sqref="C13"/>
    </sheetView>
  </sheetViews>
  <sheetFormatPr baseColWidth="10" defaultColWidth="10.28515625" defaultRowHeight="15" x14ac:dyDescent="0.25"/>
  <cols>
    <col min="1" max="1" width="26.28515625" style="1" customWidth="1"/>
    <col min="2" max="2" width="21.7109375" style="1" customWidth="1"/>
    <col min="3" max="3" width="19.85546875" style="1" customWidth="1"/>
    <col min="4" max="4" width="19.7109375" style="1" customWidth="1"/>
    <col min="5" max="5" width="5.42578125" style="1" customWidth="1"/>
    <col min="6" max="6" width="30.5703125" style="1" customWidth="1"/>
    <col min="7" max="7" width="19" style="1" customWidth="1"/>
    <col min="8" max="8" width="18" style="1" customWidth="1"/>
    <col min="9" max="9" width="17.28515625" style="1" customWidth="1"/>
    <col min="10" max="10" width="16" style="1" customWidth="1"/>
    <col min="11" max="11" width="17.28515625" style="1" customWidth="1"/>
    <col min="12" max="12" width="16.2851562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28515625" style="1" customWidth="1"/>
    <col min="19" max="19" width="20" style="1" customWidth="1"/>
    <col min="20" max="20" width="4.28515625" style="39" customWidth="1"/>
    <col min="21" max="21" width="10.85546875" style="1" customWidth="1"/>
    <col min="22" max="22" width="9.140625" style="1" customWidth="1"/>
    <col min="23" max="23" width="8.85546875" style="1" customWidth="1"/>
    <col min="24" max="24" width="8.7109375" style="1" customWidth="1"/>
    <col min="25" max="25" width="14.85546875" style="1" customWidth="1"/>
    <col min="26" max="26" width="67.5703125" style="1" customWidth="1"/>
    <col min="27" max="27" width="35.85546875" style="1" customWidth="1"/>
    <col min="28" max="28" width="41.28515625" style="1" customWidth="1"/>
    <col min="29" max="16384" width="10.285156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2" t="s">
        <v>4</v>
      </c>
      <c r="C4" s="583"/>
      <c r="D4" s="583"/>
      <c r="E4" s="583"/>
      <c r="F4" s="583"/>
      <c r="G4" s="583"/>
      <c r="H4" s="583"/>
      <c r="I4" s="583"/>
      <c r="J4" s="583"/>
      <c r="K4" s="583"/>
      <c r="L4" s="583"/>
      <c r="M4" s="583"/>
      <c r="N4" s="583"/>
      <c r="O4" s="583"/>
      <c r="P4" s="583"/>
      <c r="Q4" s="583"/>
      <c r="R4" s="583"/>
      <c r="S4" s="583"/>
      <c r="T4" s="583"/>
      <c r="U4" s="583"/>
      <c r="V4" s="583"/>
      <c r="W4" s="583"/>
      <c r="X4" s="583"/>
      <c r="Y4" s="583"/>
      <c r="Z4" s="583"/>
      <c r="AA4" s="584"/>
      <c r="AB4" s="3" t="s">
        <v>5</v>
      </c>
    </row>
    <row r="5" spans="1:28" ht="15.75" customHeight="1" thickBot="1" x14ac:dyDescent="0.3">
      <c r="A5" s="578"/>
      <c r="B5" s="840"/>
      <c r="C5" s="841"/>
      <c r="D5" s="841"/>
      <c r="E5" s="841"/>
      <c r="F5" s="841"/>
      <c r="G5" s="841"/>
      <c r="H5" s="841"/>
      <c r="I5" s="841"/>
      <c r="J5" s="841"/>
      <c r="K5" s="841"/>
      <c r="L5" s="841"/>
      <c r="M5" s="841"/>
      <c r="N5" s="841"/>
      <c r="O5" s="841"/>
      <c r="P5" s="841"/>
      <c r="Q5" s="841"/>
      <c r="R5" s="841"/>
      <c r="S5" s="841"/>
      <c r="T5" s="841"/>
      <c r="U5" s="841"/>
      <c r="V5" s="841"/>
      <c r="W5" s="841"/>
      <c r="X5" s="841"/>
      <c r="Y5" s="841"/>
      <c r="Z5" s="841"/>
      <c r="AA5" s="842"/>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35" t="s">
        <v>7</v>
      </c>
      <c r="B7" s="829" t="s">
        <v>1225</v>
      </c>
      <c r="C7" s="829"/>
      <c r="D7" s="829"/>
      <c r="E7" s="829"/>
      <c r="F7" s="829"/>
      <c r="G7" s="829"/>
      <c r="H7" s="829"/>
      <c r="I7" s="829"/>
      <c r="J7" s="829"/>
      <c r="K7" s="829"/>
      <c r="L7" s="829"/>
      <c r="M7" s="829"/>
      <c r="N7" s="829"/>
      <c r="O7" s="829"/>
      <c r="P7" s="829"/>
      <c r="Q7" s="829"/>
      <c r="R7" s="829"/>
      <c r="S7" s="829"/>
      <c r="T7" s="829"/>
      <c r="U7" s="829"/>
      <c r="V7" s="829"/>
      <c r="W7" s="829"/>
      <c r="X7" s="829"/>
      <c r="Y7" s="829"/>
      <c r="Z7" s="829"/>
      <c r="AA7" s="829"/>
      <c r="AB7" s="830"/>
    </row>
    <row r="8" spans="1:28" x14ac:dyDescent="0.25">
      <c r="A8" s="536" t="s">
        <v>9</v>
      </c>
      <c r="B8" s="831" t="s">
        <v>1226</v>
      </c>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2"/>
    </row>
    <row r="9" spans="1:28" x14ac:dyDescent="0.25">
      <c r="A9" s="536" t="s">
        <v>11</v>
      </c>
      <c r="B9" s="712" t="s">
        <v>1226</v>
      </c>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833"/>
    </row>
    <row r="10" spans="1:28" x14ac:dyDescent="0.25">
      <c r="A10" s="831" t="s">
        <v>13</v>
      </c>
      <c r="B10" s="831"/>
      <c r="C10" s="831"/>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833"/>
    </row>
    <row r="11" spans="1:28" x14ac:dyDescent="0.25">
      <c r="A11" s="834" t="s">
        <v>14</v>
      </c>
      <c r="B11" s="537" t="s">
        <v>15</v>
      </c>
      <c r="C11" s="31"/>
      <c r="D11" s="835">
        <v>43845</v>
      </c>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7"/>
    </row>
    <row r="12" spans="1:28" x14ac:dyDescent="0.25">
      <c r="A12" s="834"/>
      <c r="B12" s="537" t="s">
        <v>17</v>
      </c>
      <c r="C12" s="538"/>
      <c r="D12" s="838" t="s">
        <v>18</v>
      </c>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7"/>
    </row>
    <row r="13" spans="1:28" x14ac:dyDescent="0.25">
      <c r="A13" s="834"/>
      <c r="B13" s="537" t="s">
        <v>19</v>
      </c>
      <c r="C13" s="538" t="s">
        <v>310</v>
      </c>
      <c r="D13" s="839" t="s">
        <v>1224</v>
      </c>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7"/>
    </row>
    <row r="14" spans="1:28" ht="15.75" thickBot="1" x14ac:dyDescent="0.3">
      <c r="A14" s="539" t="s">
        <v>20</v>
      </c>
      <c r="B14" s="824" t="s">
        <v>1227</v>
      </c>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6"/>
    </row>
    <row r="15" spans="1:28" ht="5.25" customHeight="1" thickBot="1" x14ac:dyDescent="0.3">
      <c r="A15" s="540"/>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12"/>
      <c r="AB15" s="12"/>
    </row>
    <row r="16" spans="1:28" x14ac:dyDescent="0.25">
      <c r="A16" s="815" t="s">
        <v>21</v>
      </c>
      <c r="B16" s="815" t="s">
        <v>22</v>
      </c>
      <c r="C16" s="815" t="s">
        <v>23</v>
      </c>
      <c r="D16" s="815" t="s">
        <v>24</v>
      </c>
      <c r="E16" s="815" t="s">
        <v>25</v>
      </c>
      <c r="F16" s="815" t="s">
        <v>26</v>
      </c>
      <c r="G16" s="815" t="s">
        <v>27</v>
      </c>
      <c r="H16" s="827" t="s">
        <v>28</v>
      </c>
      <c r="I16" s="827" t="s">
        <v>29</v>
      </c>
      <c r="J16" s="815" t="s">
        <v>30</v>
      </c>
      <c r="K16" s="815" t="s">
        <v>31</v>
      </c>
      <c r="L16" s="815" t="s">
        <v>32</v>
      </c>
      <c r="M16" s="815" t="s">
        <v>33</v>
      </c>
      <c r="N16" s="815" t="s">
        <v>34</v>
      </c>
      <c r="O16" s="822" t="s">
        <v>35</v>
      </c>
      <c r="P16" s="822"/>
      <c r="Q16" s="822"/>
      <c r="R16" s="822"/>
      <c r="S16" s="823"/>
      <c r="T16" s="812"/>
      <c r="U16" s="814" t="s">
        <v>36</v>
      </c>
      <c r="V16" s="815"/>
      <c r="W16" s="815"/>
      <c r="X16" s="815"/>
      <c r="Y16" s="816"/>
      <c r="Z16" s="815" t="s">
        <v>37</v>
      </c>
      <c r="AA16" s="815" t="s">
        <v>38</v>
      </c>
      <c r="AB16" s="818" t="s">
        <v>39</v>
      </c>
    </row>
    <row r="17" spans="1:28" ht="26.25" thickBot="1" x14ac:dyDescent="0.3">
      <c r="A17" s="817"/>
      <c r="B17" s="817"/>
      <c r="C17" s="817"/>
      <c r="D17" s="817"/>
      <c r="E17" s="817"/>
      <c r="F17" s="817"/>
      <c r="G17" s="817"/>
      <c r="H17" s="828"/>
      <c r="I17" s="828"/>
      <c r="J17" s="817"/>
      <c r="K17" s="817"/>
      <c r="L17" s="817"/>
      <c r="M17" s="817"/>
      <c r="N17" s="817"/>
      <c r="O17" s="541" t="s">
        <v>40</v>
      </c>
      <c r="P17" s="541" t="s">
        <v>41</v>
      </c>
      <c r="Q17" s="541" t="s">
        <v>42</v>
      </c>
      <c r="R17" s="541" t="s">
        <v>43</v>
      </c>
      <c r="S17" s="542" t="s">
        <v>44</v>
      </c>
      <c r="T17" s="813"/>
      <c r="U17" s="543" t="s">
        <v>40</v>
      </c>
      <c r="V17" s="541" t="s">
        <v>41</v>
      </c>
      <c r="W17" s="541" t="s">
        <v>42</v>
      </c>
      <c r="X17" s="541" t="s">
        <v>43</v>
      </c>
      <c r="Y17" s="542" t="s">
        <v>45</v>
      </c>
      <c r="Z17" s="817"/>
      <c r="AA17" s="817"/>
      <c r="AB17" s="819"/>
    </row>
    <row r="18" spans="1:28" ht="165.75" x14ac:dyDescent="0.25">
      <c r="A18" s="820" t="s">
        <v>1228</v>
      </c>
      <c r="B18" s="638" t="s">
        <v>1229</v>
      </c>
      <c r="C18" s="621" t="s">
        <v>1230</v>
      </c>
      <c r="D18" s="620" t="s">
        <v>1231</v>
      </c>
      <c r="E18" s="16">
        <v>1</v>
      </c>
      <c r="F18" s="567" t="s">
        <v>1232</v>
      </c>
      <c r="G18" s="16" t="s">
        <v>1233</v>
      </c>
      <c r="H18" s="16" t="s">
        <v>1234</v>
      </c>
      <c r="I18" s="44" t="s">
        <v>1235</v>
      </c>
      <c r="J18" s="28" t="s">
        <v>1236</v>
      </c>
      <c r="K18" s="28" t="s">
        <v>181</v>
      </c>
      <c r="L18" s="16">
        <v>15</v>
      </c>
      <c r="M18" s="16" t="s">
        <v>1237</v>
      </c>
      <c r="N18" s="16" t="s">
        <v>1238</v>
      </c>
      <c r="O18" s="446">
        <v>0.4</v>
      </c>
      <c r="P18" s="446">
        <v>0.1</v>
      </c>
      <c r="Q18" s="446">
        <v>0.4</v>
      </c>
      <c r="R18" s="446">
        <v>0.1</v>
      </c>
      <c r="S18" s="484">
        <f t="shared" ref="S18:S23" si="0">SUM(O18:R18)</f>
        <v>1</v>
      </c>
      <c r="T18" s="813"/>
      <c r="U18" s="544">
        <v>0.4</v>
      </c>
      <c r="V18" s="545">
        <v>0.1</v>
      </c>
      <c r="W18" s="33"/>
      <c r="X18" s="33"/>
      <c r="Y18" s="546"/>
      <c r="Z18" s="547" t="s">
        <v>1239</v>
      </c>
      <c r="AA18" s="27"/>
      <c r="AB18" s="548"/>
    </row>
    <row r="19" spans="1:28" ht="409.5" x14ac:dyDescent="0.25">
      <c r="A19" s="821"/>
      <c r="B19" s="620"/>
      <c r="C19" s="618"/>
      <c r="D19" s="620"/>
      <c r="E19" s="28">
        <v>2</v>
      </c>
      <c r="F19" s="568" t="s">
        <v>1240</v>
      </c>
      <c r="G19" s="16" t="s">
        <v>1233</v>
      </c>
      <c r="H19" s="16" t="s">
        <v>1234</v>
      </c>
      <c r="I19" s="44" t="s">
        <v>1241</v>
      </c>
      <c r="J19" s="28" t="s">
        <v>1242</v>
      </c>
      <c r="K19" s="28" t="s">
        <v>181</v>
      </c>
      <c r="L19" s="28">
        <v>15</v>
      </c>
      <c r="M19" s="28" t="s">
        <v>1243</v>
      </c>
      <c r="N19" s="453" t="s">
        <v>1244</v>
      </c>
      <c r="O19" s="274">
        <v>0.1</v>
      </c>
      <c r="P19" s="274">
        <v>0.3</v>
      </c>
      <c r="Q19" s="274">
        <v>0.3</v>
      </c>
      <c r="R19" s="274">
        <v>0.3</v>
      </c>
      <c r="S19" s="484">
        <f t="shared" si="0"/>
        <v>1</v>
      </c>
      <c r="T19" s="813"/>
      <c r="U19" s="549">
        <v>0.1</v>
      </c>
      <c r="V19" s="142">
        <v>0.3</v>
      </c>
      <c r="W19" s="63"/>
      <c r="X19" s="63"/>
      <c r="Y19" s="148"/>
      <c r="Z19" s="550" t="s">
        <v>1245</v>
      </c>
      <c r="AA19" s="32"/>
      <c r="AB19" s="551"/>
    </row>
    <row r="20" spans="1:28" ht="191.25" x14ac:dyDescent="0.25">
      <c r="A20" s="821"/>
      <c r="B20" s="620"/>
      <c r="C20" s="618"/>
      <c r="D20" s="621"/>
      <c r="E20" s="28">
        <v>3</v>
      </c>
      <c r="F20" s="569" t="s">
        <v>1246</v>
      </c>
      <c r="G20" s="28" t="s">
        <v>1247</v>
      </c>
      <c r="H20" s="16" t="s">
        <v>1234</v>
      </c>
      <c r="I20" s="44" t="s">
        <v>1248</v>
      </c>
      <c r="J20" s="44" t="s">
        <v>1249</v>
      </c>
      <c r="K20" s="28" t="s">
        <v>181</v>
      </c>
      <c r="L20" s="28">
        <v>1</v>
      </c>
      <c r="M20" s="28" t="s">
        <v>1250</v>
      </c>
      <c r="N20" s="28" t="s">
        <v>1251</v>
      </c>
      <c r="O20" s="274">
        <v>0.1</v>
      </c>
      <c r="P20" s="274">
        <v>0.3</v>
      </c>
      <c r="Q20" s="274">
        <v>0.3</v>
      </c>
      <c r="R20" s="274">
        <v>0.3</v>
      </c>
      <c r="S20" s="484">
        <f t="shared" si="0"/>
        <v>1</v>
      </c>
      <c r="T20" s="813"/>
      <c r="U20" s="549">
        <v>0.1</v>
      </c>
      <c r="V20" s="142">
        <v>0.3</v>
      </c>
      <c r="W20" s="63"/>
      <c r="X20" s="63"/>
      <c r="Y20" s="148"/>
      <c r="Z20" s="550" t="s">
        <v>1252</v>
      </c>
      <c r="AA20" s="32"/>
      <c r="AB20" s="551"/>
    </row>
    <row r="21" spans="1:28" ht="102" x14ac:dyDescent="0.25">
      <c r="A21" s="821"/>
      <c r="B21" s="620"/>
      <c r="C21" s="28" t="s">
        <v>1253</v>
      </c>
      <c r="D21" s="145" t="s">
        <v>1254</v>
      </c>
      <c r="E21" s="28">
        <v>1</v>
      </c>
      <c r="F21" s="569" t="s">
        <v>1255</v>
      </c>
      <c r="G21" s="28" t="s">
        <v>1256</v>
      </c>
      <c r="H21" s="28" t="s">
        <v>52</v>
      </c>
      <c r="I21" s="44" t="s">
        <v>1257</v>
      </c>
      <c r="J21" s="28" t="s">
        <v>1258</v>
      </c>
      <c r="K21" s="28" t="s">
        <v>181</v>
      </c>
      <c r="L21" s="28">
        <v>3</v>
      </c>
      <c r="M21" s="28" t="s">
        <v>1259</v>
      </c>
      <c r="N21" s="28" t="s">
        <v>1260</v>
      </c>
      <c r="O21" s="274">
        <v>0.33</v>
      </c>
      <c r="P21" s="274">
        <v>0</v>
      </c>
      <c r="Q21" s="274">
        <v>0.33</v>
      </c>
      <c r="R21" s="274">
        <v>0.34</v>
      </c>
      <c r="S21" s="484">
        <f t="shared" si="0"/>
        <v>1</v>
      </c>
      <c r="T21" s="813"/>
      <c r="U21" s="549">
        <v>0</v>
      </c>
      <c r="V21" s="142">
        <v>0</v>
      </c>
      <c r="W21" s="63"/>
      <c r="X21" s="63"/>
      <c r="Y21" s="148"/>
      <c r="Z21" s="552" t="s">
        <v>1261</v>
      </c>
      <c r="AA21" s="17" t="s">
        <v>1262</v>
      </c>
      <c r="AB21" s="17" t="s">
        <v>1263</v>
      </c>
    </row>
    <row r="22" spans="1:28" ht="191.25" x14ac:dyDescent="0.25">
      <c r="A22" s="821"/>
      <c r="B22" s="553" t="s">
        <v>1264</v>
      </c>
      <c r="C22" s="28" t="s">
        <v>1265</v>
      </c>
      <c r="D22" s="145" t="s">
        <v>1266</v>
      </c>
      <c r="E22" s="28">
        <v>1</v>
      </c>
      <c r="F22" s="569" t="s">
        <v>1267</v>
      </c>
      <c r="G22" s="28" t="s">
        <v>1268</v>
      </c>
      <c r="H22" s="28" t="s">
        <v>52</v>
      </c>
      <c r="I22" s="44" t="s">
        <v>1269</v>
      </c>
      <c r="J22" s="28" t="s">
        <v>1270</v>
      </c>
      <c r="K22" s="28" t="s">
        <v>181</v>
      </c>
      <c r="L22" s="28">
        <v>15</v>
      </c>
      <c r="M22" s="28" t="s">
        <v>1271</v>
      </c>
      <c r="N22" s="453" t="s">
        <v>1272</v>
      </c>
      <c r="O22" s="274">
        <v>0.1</v>
      </c>
      <c r="P22" s="274">
        <v>0.4</v>
      </c>
      <c r="Q22" s="274">
        <v>0.25</v>
      </c>
      <c r="R22" s="274">
        <v>0.25</v>
      </c>
      <c r="S22" s="554">
        <f t="shared" si="0"/>
        <v>1</v>
      </c>
      <c r="T22" s="813"/>
      <c r="U22" s="549">
        <v>0</v>
      </c>
      <c r="V22" s="142">
        <v>0.4</v>
      </c>
      <c r="W22" s="63"/>
      <c r="X22" s="63"/>
      <c r="Y22" s="148"/>
      <c r="Z22" s="552" t="s">
        <v>1273</v>
      </c>
      <c r="AA22" s="17" t="s">
        <v>1274</v>
      </c>
      <c r="AB22" s="17" t="s">
        <v>1275</v>
      </c>
    </row>
    <row r="23" spans="1:28" ht="153.75" thickBot="1" x14ac:dyDescent="0.3">
      <c r="A23" s="821"/>
      <c r="B23" s="448" t="s">
        <v>1276</v>
      </c>
      <c r="C23" s="145" t="s">
        <v>1277</v>
      </c>
      <c r="D23" s="71" t="s">
        <v>1278</v>
      </c>
      <c r="E23" s="28">
        <v>1</v>
      </c>
      <c r="F23" s="569" t="s">
        <v>1279</v>
      </c>
      <c r="G23" s="555" t="s">
        <v>1280</v>
      </c>
      <c r="H23" s="44" t="s">
        <v>52</v>
      </c>
      <c r="I23" s="556" t="s">
        <v>1281</v>
      </c>
      <c r="J23" s="557" t="s">
        <v>1282</v>
      </c>
      <c r="K23" s="557" t="s">
        <v>181</v>
      </c>
      <c r="L23" s="558" t="s">
        <v>1283</v>
      </c>
      <c r="M23" s="557" t="s">
        <v>1284</v>
      </c>
      <c r="N23" s="559" t="s">
        <v>1285</v>
      </c>
      <c r="O23" s="274">
        <v>0.25</v>
      </c>
      <c r="P23" s="274">
        <v>0.25</v>
      </c>
      <c r="Q23" s="274">
        <v>0.25</v>
      </c>
      <c r="R23" s="274">
        <v>0.25</v>
      </c>
      <c r="S23" s="554">
        <f t="shared" si="0"/>
        <v>1</v>
      </c>
      <c r="T23" s="813"/>
      <c r="U23" s="549">
        <v>0.1</v>
      </c>
      <c r="V23" s="142">
        <v>0.25</v>
      </c>
      <c r="W23" s="63"/>
      <c r="X23" s="63"/>
      <c r="Y23" s="148"/>
      <c r="Z23" s="552" t="s">
        <v>1286</v>
      </c>
      <c r="AA23" s="63" t="s">
        <v>1287</v>
      </c>
      <c r="AB23" s="17" t="s">
        <v>1288</v>
      </c>
    </row>
    <row r="24" spans="1:28" s="39" customFormat="1" ht="25.5" customHeight="1" thickBot="1" x14ac:dyDescent="0.3">
      <c r="A24" s="622" t="s">
        <v>157</v>
      </c>
      <c r="B24" s="623"/>
      <c r="C24" s="623"/>
      <c r="D24" s="623"/>
      <c r="E24" s="623"/>
      <c r="F24" s="623"/>
      <c r="G24" s="623"/>
      <c r="H24" s="623"/>
      <c r="I24" s="623"/>
      <c r="J24" s="623"/>
      <c r="K24" s="623"/>
      <c r="L24" s="623"/>
      <c r="M24" s="623"/>
      <c r="N24" s="623"/>
      <c r="O24" s="623"/>
      <c r="P24" s="623"/>
      <c r="Q24" s="623"/>
      <c r="R24" s="625"/>
      <c r="S24" s="626" t="s">
        <v>158</v>
      </c>
      <c r="T24" s="627"/>
      <c r="U24" s="627"/>
      <c r="V24" s="627"/>
      <c r="W24" s="627"/>
      <c r="X24" s="627"/>
      <c r="Y24" s="627"/>
      <c r="Z24" s="627"/>
      <c r="AA24" s="627"/>
      <c r="AB24" s="628"/>
    </row>
    <row r="25" spans="1:28" x14ac:dyDescent="0.25">
      <c r="A25" s="560" t="s">
        <v>159</v>
      </c>
      <c r="B25" s="810"/>
      <c r="C25" s="810"/>
      <c r="D25" s="810"/>
      <c r="E25" s="811"/>
      <c r="F25" s="561" t="s">
        <v>160</v>
      </c>
      <c r="G25" s="612"/>
      <c r="H25" s="612"/>
      <c r="I25" s="612"/>
      <c r="J25" s="612"/>
      <c r="K25" s="612"/>
      <c r="L25" s="561" t="s">
        <v>160</v>
      </c>
      <c r="M25" s="612"/>
      <c r="N25" s="612"/>
      <c r="O25" s="612"/>
      <c r="P25" s="612"/>
      <c r="Q25" s="612"/>
      <c r="R25" s="613"/>
      <c r="S25" s="562" t="s">
        <v>160</v>
      </c>
      <c r="T25" s="613"/>
      <c r="U25" s="614"/>
      <c r="V25" s="614"/>
      <c r="W25" s="614"/>
      <c r="X25" s="614"/>
      <c r="Y25" s="615"/>
      <c r="Z25" s="562" t="s">
        <v>160</v>
      </c>
      <c r="AA25" s="805"/>
      <c r="AB25" s="806"/>
    </row>
    <row r="26" spans="1:28" x14ac:dyDescent="0.25">
      <c r="A26" s="563" t="s">
        <v>161</v>
      </c>
      <c r="B26" s="804"/>
      <c r="C26" s="804"/>
      <c r="D26" s="804"/>
      <c r="E26" s="805"/>
      <c r="F26" s="561" t="s">
        <v>163</v>
      </c>
      <c r="G26" s="612"/>
      <c r="H26" s="612"/>
      <c r="I26" s="612"/>
      <c r="J26" s="612"/>
      <c r="K26" s="612"/>
      <c r="L26" s="561" t="s">
        <v>165</v>
      </c>
      <c r="M26" s="612"/>
      <c r="N26" s="612"/>
      <c r="O26" s="612"/>
      <c r="P26" s="612"/>
      <c r="Q26" s="612"/>
      <c r="R26" s="613"/>
      <c r="S26" s="562" t="s">
        <v>163</v>
      </c>
      <c r="T26" s="613"/>
      <c r="U26" s="614"/>
      <c r="V26" s="614"/>
      <c r="W26" s="614"/>
      <c r="X26" s="614"/>
      <c r="Y26" s="615"/>
      <c r="Z26" s="562" t="s">
        <v>165</v>
      </c>
      <c r="AA26" s="805"/>
      <c r="AB26" s="806"/>
    </row>
    <row r="27" spans="1:28" ht="29.25" customHeight="1" thickBot="1" x14ac:dyDescent="0.3">
      <c r="A27" s="564" t="s">
        <v>168</v>
      </c>
      <c r="B27" s="807"/>
      <c r="C27" s="807"/>
      <c r="D27" s="807"/>
      <c r="E27" s="808"/>
      <c r="F27" s="565" t="s">
        <v>168</v>
      </c>
      <c r="G27" s="642"/>
      <c r="H27" s="642"/>
      <c r="I27" s="642"/>
      <c r="J27" s="642"/>
      <c r="K27" s="642"/>
      <c r="L27" s="565" t="s">
        <v>168</v>
      </c>
      <c r="M27" s="642"/>
      <c r="N27" s="642"/>
      <c r="O27" s="642"/>
      <c r="P27" s="642"/>
      <c r="Q27" s="642"/>
      <c r="R27" s="643"/>
      <c r="S27" s="566" t="s">
        <v>168</v>
      </c>
      <c r="T27" s="643"/>
      <c r="U27" s="644"/>
      <c r="V27" s="644"/>
      <c r="W27" s="644"/>
      <c r="X27" s="644"/>
      <c r="Y27" s="645"/>
      <c r="Z27" s="566" t="s">
        <v>168</v>
      </c>
      <c r="AA27" s="808"/>
      <c r="AB27" s="809"/>
    </row>
  </sheetData>
  <mergeCells count="5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A18:A23"/>
    <mergeCell ref="B18:B21"/>
    <mergeCell ref="C18:C20"/>
    <mergeCell ref="D18:D20"/>
    <mergeCell ref="J16:J17"/>
    <mergeCell ref="T16:T23"/>
    <mergeCell ref="U16:Y16"/>
    <mergeCell ref="Z16:Z17"/>
    <mergeCell ref="AA16:AA17"/>
    <mergeCell ref="AB16:AB17"/>
    <mergeCell ref="A24:R24"/>
    <mergeCell ref="S24:AB24"/>
    <mergeCell ref="B25:E25"/>
    <mergeCell ref="G25:K25"/>
    <mergeCell ref="M25:R25"/>
    <mergeCell ref="T25:Y25"/>
    <mergeCell ref="AA25:AB25"/>
    <mergeCell ref="B27:E27"/>
    <mergeCell ref="G27:K27"/>
    <mergeCell ref="M27:R27"/>
    <mergeCell ref="T27:Y27"/>
    <mergeCell ref="AA27:AB27"/>
    <mergeCell ref="B26:E26"/>
    <mergeCell ref="G26:K26"/>
    <mergeCell ref="M26:R26"/>
    <mergeCell ref="T26:Y26"/>
    <mergeCell ref="AA26:AB2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D12F-9B67-4312-8412-06FE6434B9F9}">
  <dimension ref="A1:AS57"/>
  <sheetViews>
    <sheetView workbookViewId="0">
      <selection activeCell="C11" sqref="C11:C12"/>
    </sheetView>
  </sheetViews>
  <sheetFormatPr baseColWidth="10" defaultRowHeight="15" x14ac:dyDescent="0.25"/>
  <cols>
    <col min="1" max="1" width="34.5703125" customWidth="1"/>
  </cols>
  <sheetData>
    <row r="1" spans="1:31" x14ac:dyDescent="0.25">
      <c r="A1" s="898"/>
      <c r="B1" s="914" t="s">
        <v>0</v>
      </c>
      <c r="C1" s="915"/>
      <c r="D1" s="915"/>
      <c r="E1" s="915"/>
      <c r="F1" s="916"/>
      <c r="G1" s="915"/>
      <c r="H1" s="915"/>
      <c r="I1" s="915"/>
      <c r="J1" s="915"/>
      <c r="K1" s="915"/>
      <c r="L1" s="915"/>
      <c r="M1" s="915"/>
      <c r="N1" s="915"/>
      <c r="O1" s="915"/>
      <c r="P1" s="915"/>
      <c r="Q1" s="915"/>
      <c r="R1" s="915"/>
      <c r="S1" s="915"/>
      <c r="T1" s="915"/>
      <c r="U1" s="915"/>
      <c r="V1" s="915"/>
      <c r="W1" s="915"/>
      <c r="X1" s="915"/>
      <c r="Y1" s="915"/>
      <c r="Z1" s="915"/>
      <c r="AA1" s="917"/>
      <c r="AB1" s="157" t="s">
        <v>1</v>
      </c>
      <c r="AC1" s="150"/>
      <c r="AD1" s="150"/>
      <c r="AE1" s="150"/>
    </row>
    <row r="2" spans="1:31" x14ac:dyDescent="0.25">
      <c r="A2" s="899"/>
      <c r="B2" s="890" t="s">
        <v>2</v>
      </c>
      <c r="C2" s="860"/>
      <c r="D2" s="860"/>
      <c r="E2" s="860"/>
      <c r="F2" s="891"/>
      <c r="G2" s="860"/>
      <c r="H2" s="860"/>
      <c r="I2" s="860"/>
      <c r="J2" s="860"/>
      <c r="K2" s="860"/>
      <c r="L2" s="860"/>
      <c r="M2" s="860"/>
      <c r="N2" s="860"/>
      <c r="O2" s="860"/>
      <c r="P2" s="860"/>
      <c r="Q2" s="860"/>
      <c r="R2" s="860"/>
      <c r="S2" s="860"/>
      <c r="T2" s="860"/>
      <c r="U2" s="860"/>
      <c r="V2" s="860"/>
      <c r="W2" s="860"/>
      <c r="X2" s="860"/>
      <c r="Y2" s="860"/>
      <c r="Z2" s="860"/>
      <c r="AA2" s="892"/>
      <c r="AB2" s="158" t="s">
        <v>3</v>
      </c>
      <c r="AC2" s="150"/>
      <c r="AD2" s="150"/>
      <c r="AE2" s="150"/>
    </row>
    <row r="3" spans="1:31" x14ac:dyDescent="0.25">
      <c r="A3" s="899"/>
      <c r="B3" s="890" t="s">
        <v>4</v>
      </c>
      <c r="C3" s="860"/>
      <c r="D3" s="860"/>
      <c r="E3" s="860"/>
      <c r="F3" s="891"/>
      <c r="G3" s="860"/>
      <c r="H3" s="860"/>
      <c r="I3" s="860"/>
      <c r="J3" s="860"/>
      <c r="K3" s="860"/>
      <c r="L3" s="860"/>
      <c r="M3" s="860"/>
      <c r="N3" s="860"/>
      <c r="O3" s="860"/>
      <c r="P3" s="860"/>
      <c r="Q3" s="860"/>
      <c r="R3" s="860"/>
      <c r="S3" s="860"/>
      <c r="T3" s="860"/>
      <c r="U3" s="860"/>
      <c r="V3" s="860"/>
      <c r="W3" s="860"/>
      <c r="X3" s="860"/>
      <c r="Y3" s="860"/>
      <c r="Z3" s="860"/>
      <c r="AA3" s="892"/>
      <c r="AB3" s="158" t="s">
        <v>5</v>
      </c>
      <c r="AC3" s="150"/>
      <c r="AD3" s="150"/>
      <c r="AE3" s="150"/>
    </row>
    <row r="4" spans="1:31" ht="27" customHeight="1" thickBot="1" x14ac:dyDescent="0.3">
      <c r="A4" s="900"/>
      <c r="B4" s="893"/>
      <c r="C4" s="873"/>
      <c r="D4" s="873"/>
      <c r="E4" s="873"/>
      <c r="F4" s="894"/>
      <c r="G4" s="873"/>
      <c r="H4" s="873"/>
      <c r="I4" s="873"/>
      <c r="J4" s="873"/>
      <c r="K4" s="873"/>
      <c r="L4" s="873"/>
      <c r="M4" s="873"/>
      <c r="N4" s="873"/>
      <c r="O4" s="873"/>
      <c r="P4" s="873"/>
      <c r="Q4" s="873"/>
      <c r="R4" s="873"/>
      <c r="S4" s="873"/>
      <c r="T4" s="873"/>
      <c r="U4" s="873"/>
      <c r="V4" s="873"/>
      <c r="W4" s="873"/>
      <c r="X4" s="873"/>
      <c r="Y4" s="873"/>
      <c r="Z4" s="873"/>
      <c r="AA4" s="895"/>
      <c r="AB4" s="159" t="s">
        <v>6</v>
      </c>
      <c r="AC4" s="150"/>
      <c r="AD4" s="150"/>
      <c r="AE4" s="150"/>
    </row>
    <row r="5" spans="1:31" ht="15.75" thickBot="1" x14ac:dyDescent="0.3">
      <c r="A5" s="910"/>
      <c r="B5" s="911"/>
      <c r="C5" s="911"/>
      <c r="D5" s="911"/>
      <c r="E5" s="911"/>
      <c r="F5" s="912"/>
      <c r="G5" s="911"/>
      <c r="H5" s="911"/>
      <c r="I5" s="911"/>
      <c r="J5" s="911"/>
      <c r="K5" s="911"/>
      <c r="L5" s="911"/>
      <c r="M5" s="911"/>
      <c r="N5" s="911"/>
      <c r="O5" s="911"/>
      <c r="P5" s="911"/>
      <c r="Q5" s="911"/>
      <c r="R5" s="911"/>
      <c r="S5" s="911"/>
      <c r="T5" s="911"/>
      <c r="U5" s="911"/>
      <c r="V5" s="911"/>
      <c r="W5" s="911"/>
      <c r="X5" s="911"/>
      <c r="Y5" s="911"/>
      <c r="Z5" s="911"/>
      <c r="AA5" s="911"/>
      <c r="AB5" s="913"/>
      <c r="AC5" s="150"/>
      <c r="AD5" s="150"/>
      <c r="AE5" s="150"/>
    </row>
    <row r="6" spans="1:31" x14ac:dyDescent="0.25">
      <c r="A6" s="160" t="s">
        <v>7</v>
      </c>
      <c r="B6" s="901" t="s">
        <v>410</v>
      </c>
      <c r="C6" s="901"/>
      <c r="D6" s="901"/>
      <c r="E6" s="901"/>
      <c r="F6" s="902"/>
      <c r="G6" s="901"/>
      <c r="H6" s="901"/>
      <c r="I6" s="865"/>
      <c r="J6" s="901"/>
      <c r="K6" s="901"/>
      <c r="L6" s="901"/>
      <c r="M6" s="901"/>
      <c r="N6" s="901"/>
      <c r="O6" s="901"/>
      <c r="P6" s="901"/>
      <c r="Q6" s="901"/>
      <c r="R6" s="901"/>
      <c r="S6" s="901"/>
      <c r="T6" s="901"/>
      <c r="U6" s="901"/>
      <c r="V6" s="901"/>
      <c r="W6" s="901"/>
      <c r="X6" s="901"/>
      <c r="Y6" s="901"/>
      <c r="Z6" s="901"/>
      <c r="AA6" s="901"/>
      <c r="AB6" s="903"/>
      <c r="AC6" s="150"/>
      <c r="AD6" s="150"/>
      <c r="AE6" s="150"/>
    </row>
    <row r="7" spans="1:31" x14ac:dyDescent="0.25">
      <c r="A7" s="161" t="s">
        <v>9</v>
      </c>
      <c r="B7" s="904" t="s">
        <v>411</v>
      </c>
      <c r="C7" s="904"/>
      <c r="D7" s="904"/>
      <c r="E7" s="904"/>
      <c r="F7" s="905"/>
      <c r="G7" s="904"/>
      <c r="H7" s="904"/>
      <c r="I7" s="852"/>
      <c r="J7" s="904"/>
      <c r="K7" s="904"/>
      <c r="L7" s="904"/>
      <c r="M7" s="904"/>
      <c r="N7" s="904"/>
      <c r="O7" s="904"/>
      <c r="P7" s="904"/>
      <c r="Q7" s="904"/>
      <c r="R7" s="904"/>
      <c r="S7" s="904"/>
      <c r="T7" s="904"/>
      <c r="U7" s="904"/>
      <c r="V7" s="904"/>
      <c r="W7" s="904"/>
      <c r="X7" s="904"/>
      <c r="Y7" s="904"/>
      <c r="Z7" s="904"/>
      <c r="AA7" s="904"/>
      <c r="AB7" s="906"/>
      <c r="AC7" s="150"/>
      <c r="AD7" s="150"/>
      <c r="AE7" s="150"/>
    </row>
    <row r="8" spans="1:31" x14ac:dyDescent="0.25">
      <c r="A8" s="161" t="s">
        <v>11</v>
      </c>
      <c r="B8" s="918" t="s">
        <v>412</v>
      </c>
      <c r="C8" s="919"/>
      <c r="D8" s="919"/>
      <c r="E8" s="919"/>
      <c r="F8" s="884"/>
      <c r="G8" s="919"/>
      <c r="H8" s="919"/>
      <c r="I8" s="885"/>
      <c r="J8" s="919"/>
      <c r="K8" s="919"/>
      <c r="L8" s="919"/>
      <c r="M8" s="919"/>
      <c r="N8" s="919"/>
      <c r="O8" s="919"/>
      <c r="P8" s="919"/>
      <c r="Q8" s="919"/>
      <c r="R8" s="919"/>
      <c r="S8" s="919"/>
      <c r="T8" s="919"/>
      <c r="U8" s="919"/>
      <c r="V8" s="919"/>
      <c r="W8" s="919"/>
      <c r="X8" s="919"/>
      <c r="Y8" s="919"/>
      <c r="Z8" s="919"/>
      <c r="AA8" s="919"/>
      <c r="AB8" s="920"/>
      <c r="AC8" s="150"/>
      <c r="AD8" s="150"/>
      <c r="AE8" s="150"/>
    </row>
    <row r="9" spans="1:31" x14ac:dyDescent="0.25">
      <c r="A9" s="852" t="s">
        <v>13</v>
      </c>
      <c r="B9" s="852"/>
      <c r="C9" s="852"/>
      <c r="D9" s="885"/>
      <c r="E9" s="885"/>
      <c r="F9" s="884"/>
      <c r="G9" s="885"/>
      <c r="H9" s="885"/>
      <c r="I9" s="885"/>
      <c r="J9" s="885"/>
      <c r="K9" s="885"/>
      <c r="L9" s="885"/>
      <c r="M9" s="885"/>
      <c r="N9" s="885"/>
      <c r="O9" s="885"/>
      <c r="P9" s="885"/>
      <c r="Q9" s="885"/>
      <c r="R9" s="885"/>
      <c r="S9" s="885"/>
      <c r="T9" s="885"/>
      <c r="U9" s="885"/>
      <c r="V9" s="885"/>
      <c r="W9" s="885"/>
      <c r="X9" s="885"/>
      <c r="Y9" s="885"/>
      <c r="Z9" s="885"/>
      <c r="AA9" s="885"/>
      <c r="AB9" s="882"/>
      <c r="AC9" s="150"/>
      <c r="AD9" s="150"/>
      <c r="AE9" s="150"/>
    </row>
    <row r="10" spans="1:31" x14ac:dyDescent="0.25">
      <c r="A10" s="862" t="s">
        <v>14</v>
      </c>
      <c r="B10" s="162" t="s">
        <v>15</v>
      </c>
      <c r="C10" s="163"/>
      <c r="D10" s="883">
        <v>43850</v>
      </c>
      <c r="E10" s="884"/>
      <c r="F10" s="884"/>
      <c r="G10" s="884"/>
      <c r="H10" s="884"/>
      <c r="I10" s="885"/>
      <c r="J10" s="884"/>
      <c r="K10" s="884"/>
      <c r="L10" s="884"/>
      <c r="M10" s="884"/>
      <c r="N10" s="884"/>
      <c r="O10" s="884"/>
      <c r="P10" s="884"/>
      <c r="Q10" s="884"/>
      <c r="R10" s="884"/>
      <c r="S10" s="884"/>
      <c r="T10" s="884"/>
      <c r="U10" s="884"/>
      <c r="V10" s="884"/>
      <c r="W10" s="884"/>
      <c r="X10" s="884"/>
      <c r="Y10" s="884"/>
      <c r="Z10" s="884"/>
      <c r="AA10" s="884"/>
      <c r="AB10" s="886"/>
      <c r="AC10" s="150"/>
      <c r="AD10" s="150"/>
      <c r="AE10" s="150"/>
    </row>
    <row r="11" spans="1:31" x14ac:dyDescent="0.25">
      <c r="A11" s="862"/>
      <c r="B11" s="162" t="s">
        <v>17</v>
      </c>
      <c r="C11" s="277" t="s">
        <v>16</v>
      </c>
      <c r="D11" s="883">
        <v>43921</v>
      </c>
      <c r="E11" s="884"/>
      <c r="F11" s="884"/>
      <c r="G11" s="884"/>
      <c r="H11" s="884"/>
      <c r="I11" s="885"/>
      <c r="J11" s="884"/>
      <c r="K11" s="884"/>
      <c r="L11" s="884"/>
      <c r="M11" s="884"/>
      <c r="N11" s="884"/>
      <c r="O11" s="884"/>
      <c r="P11" s="884"/>
      <c r="Q11" s="884"/>
      <c r="R11" s="884"/>
      <c r="S11" s="884"/>
      <c r="T11" s="884"/>
      <c r="U11" s="884"/>
      <c r="V11" s="884"/>
      <c r="W11" s="884"/>
      <c r="X11" s="884"/>
      <c r="Y11" s="884"/>
      <c r="Z11" s="884"/>
      <c r="AA11" s="884"/>
      <c r="AB11" s="886"/>
      <c r="AC11" s="150"/>
      <c r="AD11" s="150"/>
      <c r="AE11" s="150"/>
    </row>
    <row r="12" spans="1:31" x14ac:dyDescent="0.25">
      <c r="A12" s="862"/>
      <c r="B12" s="162" t="s">
        <v>19</v>
      </c>
      <c r="C12" s="277" t="s">
        <v>16</v>
      </c>
      <c r="D12" s="883" t="s">
        <v>1224</v>
      </c>
      <c r="E12" s="884"/>
      <c r="F12" s="884"/>
      <c r="G12" s="884"/>
      <c r="H12" s="884"/>
      <c r="I12" s="885"/>
      <c r="J12" s="884"/>
      <c r="K12" s="884"/>
      <c r="L12" s="884"/>
      <c r="M12" s="884"/>
      <c r="N12" s="884"/>
      <c r="O12" s="884"/>
      <c r="P12" s="884"/>
      <c r="Q12" s="884"/>
      <c r="R12" s="884"/>
      <c r="S12" s="884"/>
      <c r="T12" s="884"/>
      <c r="U12" s="884"/>
      <c r="V12" s="884"/>
      <c r="W12" s="884"/>
      <c r="X12" s="884"/>
      <c r="Y12" s="884"/>
      <c r="Z12" s="884"/>
      <c r="AA12" s="884"/>
      <c r="AB12" s="886"/>
      <c r="AC12" s="150"/>
      <c r="AD12" s="150"/>
      <c r="AE12" s="150"/>
    </row>
    <row r="13" spans="1:31" ht="15.75" thickBot="1" x14ac:dyDescent="0.3">
      <c r="A13" s="164" t="s">
        <v>20</v>
      </c>
      <c r="B13" s="924" t="s">
        <v>413</v>
      </c>
      <c r="C13" s="925"/>
      <c r="D13" s="925"/>
      <c r="E13" s="925"/>
      <c r="F13" s="925"/>
      <c r="G13" s="925"/>
      <c r="H13" s="925"/>
      <c r="I13" s="926"/>
      <c r="J13" s="925"/>
      <c r="K13" s="925"/>
      <c r="L13" s="925"/>
      <c r="M13" s="925"/>
      <c r="N13" s="925"/>
      <c r="O13" s="925"/>
      <c r="P13" s="925"/>
      <c r="Q13" s="925"/>
      <c r="R13" s="925"/>
      <c r="S13" s="925"/>
      <c r="T13" s="925"/>
      <c r="U13" s="925"/>
      <c r="V13" s="925"/>
      <c r="W13" s="925"/>
      <c r="X13" s="925"/>
      <c r="Y13" s="925"/>
      <c r="Z13" s="925"/>
      <c r="AA13" s="925"/>
      <c r="AB13" s="927"/>
      <c r="AC13" s="150"/>
      <c r="AD13" s="150"/>
      <c r="AE13" s="150"/>
    </row>
    <row r="14" spans="1:31" ht="15.75" thickBot="1" x14ac:dyDescent="0.3">
      <c r="A14" s="154"/>
      <c r="B14" s="154"/>
      <c r="C14" s="165"/>
      <c r="D14" s="165"/>
      <c r="E14" s="154"/>
      <c r="F14" s="165"/>
      <c r="G14" s="154"/>
      <c r="H14" s="154"/>
      <c r="I14" s="166"/>
      <c r="J14" s="154"/>
      <c r="K14" s="154"/>
      <c r="L14" s="154"/>
      <c r="M14" s="154"/>
      <c r="N14" s="165"/>
      <c r="O14" s="154"/>
      <c r="P14" s="154"/>
      <c r="Q14" s="154"/>
      <c r="R14" s="154"/>
      <c r="S14" s="226"/>
      <c r="T14" s="154"/>
      <c r="U14" s="235"/>
      <c r="V14" s="247"/>
      <c r="W14" s="167"/>
      <c r="X14" s="167"/>
      <c r="Y14" s="235"/>
      <c r="Z14" s="166"/>
      <c r="AA14" s="155"/>
      <c r="AB14" s="155"/>
      <c r="AC14" s="150"/>
      <c r="AD14" s="150"/>
      <c r="AE14" s="150"/>
    </row>
    <row r="15" spans="1:31" ht="15.75" thickBot="1" x14ac:dyDescent="0.3">
      <c r="A15" s="877" t="s">
        <v>21</v>
      </c>
      <c r="B15" s="877" t="s">
        <v>22</v>
      </c>
      <c r="C15" s="877" t="s">
        <v>23</v>
      </c>
      <c r="D15" s="877" t="s">
        <v>24</v>
      </c>
      <c r="E15" s="877" t="s">
        <v>25</v>
      </c>
      <c r="F15" s="877" t="s">
        <v>26</v>
      </c>
      <c r="G15" s="877" t="s">
        <v>27</v>
      </c>
      <c r="H15" s="896" t="s">
        <v>28</v>
      </c>
      <c r="I15" s="896" t="s">
        <v>29</v>
      </c>
      <c r="J15" s="877" t="s">
        <v>30</v>
      </c>
      <c r="K15" s="877" t="s">
        <v>31</v>
      </c>
      <c r="L15" s="877" t="s">
        <v>32</v>
      </c>
      <c r="M15" s="877" t="s">
        <v>33</v>
      </c>
      <c r="N15" s="941" t="s">
        <v>34</v>
      </c>
      <c r="O15" s="887" t="s">
        <v>35</v>
      </c>
      <c r="P15" s="888"/>
      <c r="Q15" s="888"/>
      <c r="R15" s="888"/>
      <c r="S15" s="889"/>
      <c r="T15" s="938"/>
      <c r="U15" s="907" t="s">
        <v>36</v>
      </c>
      <c r="V15" s="908"/>
      <c r="W15" s="908"/>
      <c r="X15" s="908"/>
      <c r="Y15" s="909"/>
      <c r="Z15" s="928" t="s">
        <v>37</v>
      </c>
      <c r="AA15" s="877" t="s">
        <v>38</v>
      </c>
      <c r="AB15" s="943" t="s">
        <v>39</v>
      </c>
      <c r="AC15" s="153"/>
      <c r="AD15" s="936" t="s">
        <v>414</v>
      </c>
      <c r="AE15" s="936" t="s">
        <v>415</v>
      </c>
    </row>
    <row r="16" spans="1:31" ht="39" thickBot="1" x14ac:dyDescent="0.3">
      <c r="A16" s="878"/>
      <c r="B16" s="878"/>
      <c r="C16" s="878"/>
      <c r="D16" s="878"/>
      <c r="E16" s="878"/>
      <c r="F16" s="878"/>
      <c r="G16" s="878"/>
      <c r="H16" s="897"/>
      <c r="I16" s="897"/>
      <c r="J16" s="878"/>
      <c r="K16" s="878"/>
      <c r="L16" s="878"/>
      <c r="M16" s="878"/>
      <c r="N16" s="942"/>
      <c r="O16" s="215" t="s">
        <v>40</v>
      </c>
      <c r="P16" s="214" t="s">
        <v>41</v>
      </c>
      <c r="Q16" s="214" t="s">
        <v>42</v>
      </c>
      <c r="R16" s="216" t="s">
        <v>43</v>
      </c>
      <c r="S16" s="217" t="s">
        <v>44</v>
      </c>
      <c r="T16" s="939"/>
      <c r="U16" s="239" t="s">
        <v>40</v>
      </c>
      <c r="V16" s="240" t="s">
        <v>41</v>
      </c>
      <c r="W16" s="176" t="s">
        <v>42</v>
      </c>
      <c r="X16" s="168" t="s">
        <v>43</v>
      </c>
      <c r="Y16" s="218" t="s">
        <v>45</v>
      </c>
      <c r="Z16" s="929"/>
      <c r="AA16" s="878"/>
      <c r="AB16" s="944"/>
      <c r="AC16" s="153"/>
      <c r="AD16" s="936"/>
      <c r="AE16" s="936"/>
    </row>
    <row r="17" spans="1:45" ht="409.5" x14ac:dyDescent="0.25">
      <c r="A17" s="861" t="s">
        <v>416</v>
      </c>
      <c r="B17" s="935" t="s">
        <v>417</v>
      </c>
      <c r="C17" s="935" t="s">
        <v>418</v>
      </c>
      <c r="D17" s="935" t="s">
        <v>419</v>
      </c>
      <c r="E17" s="180">
        <v>1</v>
      </c>
      <c r="F17" s="187" t="s">
        <v>420</v>
      </c>
      <c r="G17" s="180" t="s">
        <v>421</v>
      </c>
      <c r="H17" s="180" t="s">
        <v>105</v>
      </c>
      <c r="I17" s="187" t="s">
        <v>422</v>
      </c>
      <c r="J17" s="179" t="s">
        <v>423</v>
      </c>
      <c r="K17" s="180" t="s">
        <v>181</v>
      </c>
      <c r="L17" s="191">
        <v>1</v>
      </c>
      <c r="M17" s="180" t="s">
        <v>424</v>
      </c>
      <c r="N17" s="248" t="s">
        <v>425</v>
      </c>
      <c r="O17" s="257">
        <v>0.25</v>
      </c>
      <c r="P17" s="192">
        <v>0.25</v>
      </c>
      <c r="Q17" s="192">
        <v>0.25</v>
      </c>
      <c r="R17" s="192">
        <v>0.25</v>
      </c>
      <c r="S17" s="258">
        <v>1</v>
      </c>
      <c r="T17" s="252" t="s">
        <v>426</v>
      </c>
      <c r="U17" s="204">
        <v>0.41666666666666669</v>
      </c>
      <c r="V17" s="241">
        <v>0.33333333333333331</v>
      </c>
      <c r="W17" s="202"/>
      <c r="X17" s="202"/>
      <c r="Y17" s="204">
        <v>0.75</v>
      </c>
      <c r="Z17" s="187" t="s">
        <v>427</v>
      </c>
      <c r="AA17" s="199" t="s">
        <v>428</v>
      </c>
      <c r="AB17" s="200" t="s">
        <v>428</v>
      </c>
      <c r="AC17" s="188"/>
      <c r="AD17" s="194">
        <v>1</v>
      </c>
      <c r="AE17" s="195" t="s">
        <v>420</v>
      </c>
      <c r="AF17" s="209"/>
      <c r="AG17" s="196"/>
      <c r="AH17" s="196"/>
      <c r="AI17" s="196"/>
      <c r="AJ17" s="196"/>
      <c r="AK17" s="196"/>
      <c r="AL17" s="196"/>
      <c r="AM17" s="188"/>
      <c r="AN17" s="188"/>
      <c r="AO17" s="188"/>
      <c r="AP17" s="188"/>
      <c r="AQ17" s="188"/>
      <c r="AR17" s="188"/>
      <c r="AS17" s="188"/>
    </row>
    <row r="18" spans="1:45" ht="409.5" x14ac:dyDescent="0.25">
      <c r="A18" s="862"/>
      <c r="B18" s="864"/>
      <c r="C18" s="864"/>
      <c r="D18" s="864"/>
      <c r="E18" s="178">
        <v>2</v>
      </c>
      <c r="F18" s="163" t="s">
        <v>429</v>
      </c>
      <c r="G18" s="178" t="s">
        <v>430</v>
      </c>
      <c r="H18" s="178" t="s">
        <v>105</v>
      </c>
      <c r="I18" s="163" t="s">
        <v>431</v>
      </c>
      <c r="J18" s="181" t="s">
        <v>432</v>
      </c>
      <c r="K18" s="178" t="s">
        <v>181</v>
      </c>
      <c r="L18" s="183">
        <v>1</v>
      </c>
      <c r="M18" s="162" t="s">
        <v>433</v>
      </c>
      <c r="N18" s="249" t="s">
        <v>425</v>
      </c>
      <c r="O18" s="259">
        <v>0.25</v>
      </c>
      <c r="P18" s="189">
        <v>0.25</v>
      </c>
      <c r="Q18" s="189">
        <v>0.25</v>
      </c>
      <c r="R18" s="189">
        <v>0.25</v>
      </c>
      <c r="S18" s="260">
        <v>1</v>
      </c>
      <c r="T18" s="253" t="s">
        <v>434</v>
      </c>
      <c r="U18" s="184">
        <v>0.25</v>
      </c>
      <c r="V18" s="245">
        <v>0.25</v>
      </c>
      <c r="W18" s="182"/>
      <c r="X18" s="182"/>
      <c r="Y18" s="184">
        <v>0.5</v>
      </c>
      <c r="Z18" s="163" t="s">
        <v>435</v>
      </c>
      <c r="AA18" s="190"/>
      <c r="AB18" s="201"/>
      <c r="AC18" s="188"/>
      <c r="AD18" s="194">
        <v>2</v>
      </c>
      <c r="AE18" s="195" t="s">
        <v>429</v>
      </c>
      <c r="AF18" s="196"/>
      <c r="AG18" s="196"/>
      <c r="AH18" s="197"/>
      <c r="AI18" s="197"/>
      <c r="AJ18" s="196"/>
      <c r="AK18" s="196"/>
      <c r="AL18" s="197"/>
      <c r="AM18" s="196"/>
      <c r="AN18" s="197"/>
      <c r="AO18" s="196"/>
      <c r="AP18" s="197"/>
      <c r="AQ18" s="196"/>
      <c r="AR18" s="197"/>
      <c r="AS18" s="188"/>
    </row>
    <row r="19" spans="1:45" ht="409.5" x14ac:dyDescent="0.25">
      <c r="A19" s="862"/>
      <c r="B19" s="864"/>
      <c r="C19" s="864"/>
      <c r="D19" s="864"/>
      <c r="E19" s="178">
        <v>3</v>
      </c>
      <c r="F19" s="163" t="s">
        <v>436</v>
      </c>
      <c r="G19" s="178" t="s">
        <v>437</v>
      </c>
      <c r="H19" s="178" t="s">
        <v>105</v>
      </c>
      <c r="I19" s="163" t="s">
        <v>438</v>
      </c>
      <c r="J19" s="181" t="s">
        <v>439</v>
      </c>
      <c r="K19" s="178" t="s">
        <v>181</v>
      </c>
      <c r="L19" s="183">
        <v>1</v>
      </c>
      <c r="M19" s="178" t="s">
        <v>440</v>
      </c>
      <c r="N19" s="249" t="s">
        <v>441</v>
      </c>
      <c r="O19" s="259">
        <v>0</v>
      </c>
      <c r="P19" s="189">
        <v>0.5</v>
      </c>
      <c r="Q19" s="189">
        <v>0</v>
      </c>
      <c r="R19" s="189">
        <v>0.5</v>
      </c>
      <c r="S19" s="260">
        <v>1</v>
      </c>
      <c r="T19" s="253" t="s">
        <v>442</v>
      </c>
      <c r="U19" s="184">
        <v>0</v>
      </c>
      <c r="V19" s="245">
        <v>0.5</v>
      </c>
      <c r="W19" s="182"/>
      <c r="X19" s="182"/>
      <c r="Y19" s="184">
        <v>0.5</v>
      </c>
      <c r="Z19" s="163" t="s">
        <v>443</v>
      </c>
      <c r="AA19" s="190"/>
      <c r="AB19" s="201"/>
      <c r="AC19" s="188"/>
      <c r="AD19" s="194">
        <v>3</v>
      </c>
      <c r="AE19" s="195" t="s">
        <v>436</v>
      </c>
      <c r="AF19" s="196"/>
      <c r="AG19" s="196"/>
      <c r="AH19" s="197"/>
      <c r="AI19" s="198"/>
      <c r="AJ19" s="196"/>
      <c r="AK19" s="196"/>
      <c r="AL19" s="198"/>
      <c r="AM19" s="196"/>
      <c r="AN19" s="198"/>
      <c r="AO19" s="196"/>
      <c r="AP19" s="198"/>
      <c r="AQ19" s="196"/>
      <c r="AR19" s="198"/>
      <c r="AS19" s="203"/>
    </row>
    <row r="20" spans="1:45" ht="409.5" x14ac:dyDescent="0.25">
      <c r="A20" s="862"/>
      <c r="B20" s="852" t="s">
        <v>444</v>
      </c>
      <c r="C20" s="163" t="s">
        <v>445</v>
      </c>
      <c r="D20" s="163" t="s">
        <v>446</v>
      </c>
      <c r="E20" s="178">
        <v>1</v>
      </c>
      <c r="F20" s="163" t="s">
        <v>447</v>
      </c>
      <c r="G20" s="178" t="s">
        <v>448</v>
      </c>
      <c r="H20" s="178" t="s">
        <v>449</v>
      </c>
      <c r="I20" s="163" t="s">
        <v>450</v>
      </c>
      <c r="J20" s="162" t="s">
        <v>451</v>
      </c>
      <c r="K20" s="178" t="s">
        <v>181</v>
      </c>
      <c r="L20" s="183">
        <v>1</v>
      </c>
      <c r="M20" s="162" t="s">
        <v>452</v>
      </c>
      <c r="N20" s="249" t="s">
        <v>453</v>
      </c>
      <c r="O20" s="261">
        <v>0</v>
      </c>
      <c r="P20" s="183">
        <v>0</v>
      </c>
      <c r="Q20" s="183">
        <v>0.5</v>
      </c>
      <c r="R20" s="183">
        <v>0.5</v>
      </c>
      <c r="S20" s="260">
        <v>1</v>
      </c>
      <c r="T20" s="253" t="s">
        <v>454</v>
      </c>
      <c r="U20" s="184">
        <v>0</v>
      </c>
      <c r="V20" s="245">
        <v>0.15</v>
      </c>
      <c r="W20" s="182"/>
      <c r="X20" s="182"/>
      <c r="Y20" s="184">
        <v>0.15</v>
      </c>
      <c r="Z20" s="163" t="s">
        <v>455</v>
      </c>
      <c r="AA20" s="190"/>
      <c r="AB20" s="201"/>
      <c r="AC20" s="152"/>
      <c r="AD20" s="194">
        <v>4</v>
      </c>
      <c r="AE20" s="195" t="s">
        <v>456</v>
      </c>
      <c r="AF20" s="196"/>
      <c r="AG20" s="196"/>
      <c r="AH20" s="197"/>
      <c r="AI20" s="198"/>
      <c r="AJ20" s="196"/>
      <c r="AK20" s="196"/>
      <c r="AL20" s="198"/>
      <c r="AM20" s="196"/>
      <c r="AN20" s="198"/>
      <c r="AO20" s="196"/>
      <c r="AP20" s="198"/>
      <c r="AQ20" s="196"/>
      <c r="AR20" s="198"/>
      <c r="AS20" s="203"/>
    </row>
    <row r="21" spans="1:45" ht="409.5" x14ac:dyDescent="0.25">
      <c r="A21" s="862"/>
      <c r="B21" s="852"/>
      <c r="C21" s="163" t="s">
        <v>457</v>
      </c>
      <c r="D21" s="163" t="s">
        <v>458</v>
      </c>
      <c r="E21" s="178">
        <v>1</v>
      </c>
      <c r="F21" s="163" t="s">
        <v>459</v>
      </c>
      <c r="G21" s="178" t="s">
        <v>460</v>
      </c>
      <c r="H21" s="178" t="s">
        <v>461</v>
      </c>
      <c r="I21" s="163" t="s">
        <v>462</v>
      </c>
      <c r="J21" s="162" t="s">
        <v>463</v>
      </c>
      <c r="K21" s="178" t="s">
        <v>181</v>
      </c>
      <c r="L21" s="183">
        <v>1</v>
      </c>
      <c r="M21" s="162" t="s">
        <v>464</v>
      </c>
      <c r="N21" s="249" t="s">
        <v>465</v>
      </c>
      <c r="O21" s="261">
        <v>0.1</v>
      </c>
      <c r="P21" s="183">
        <v>0.3</v>
      </c>
      <c r="Q21" s="183">
        <v>0.3</v>
      </c>
      <c r="R21" s="183">
        <v>0.3</v>
      </c>
      <c r="S21" s="260">
        <v>1</v>
      </c>
      <c r="T21" s="253" t="s">
        <v>466</v>
      </c>
      <c r="U21" s="184">
        <v>0.15</v>
      </c>
      <c r="V21" s="245">
        <v>0.25</v>
      </c>
      <c r="W21" s="182"/>
      <c r="X21" s="182"/>
      <c r="Y21" s="184">
        <v>0.4</v>
      </c>
      <c r="Z21" s="163" t="s">
        <v>467</v>
      </c>
      <c r="AA21" s="190"/>
      <c r="AB21" s="201"/>
      <c r="AC21" s="150"/>
      <c r="AD21" s="194">
        <v>5</v>
      </c>
      <c r="AE21" s="195" t="s">
        <v>468</v>
      </c>
      <c r="AF21" s="150"/>
      <c r="AG21" s="150"/>
      <c r="AH21" s="150"/>
      <c r="AI21" s="150"/>
      <c r="AJ21" s="150"/>
      <c r="AK21" s="150"/>
      <c r="AL21" s="150"/>
      <c r="AM21" s="150"/>
      <c r="AN21" s="150"/>
      <c r="AO21" s="150"/>
      <c r="AP21" s="150"/>
      <c r="AQ21" s="150"/>
      <c r="AR21" s="150"/>
      <c r="AS21" s="150"/>
    </row>
    <row r="22" spans="1:45" ht="409.5" x14ac:dyDescent="0.25">
      <c r="A22" s="862"/>
      <c r="B22" s="852"/>
      <c r="C22" s="163" t="s">
        <v>469</v>
      </c>
      <c r="D22" s="163" t="s">
        <v>470</v>
      </c>
      <c r="E22" s="174">
        <v>1</v>
      </c>
      <c r="F22" s="163" t="s">
        <v>471</v>
      </c>
      <c r="G22" s="178" t="s">
        <v>411</v>
      </c>
      <c r="H22" s="178" t="s">
        <v>461</v>
      </c>
      <c r="I22" s="163" t="s">
        <v>472</v>
      </c>
      <c r="J22" s="181" t="s">
        <v>473</v>
      </c>
      <c r="K22" s="178" t="s">
        <v>181</v>
      </c>
      <c r="L22" s="206">
        <v>1</v>
      </c>
      <c r="M22" s="181" t="s">
        <v>474</v>
      </c>
      <c r="N22" s="249" t="s">
        <v>475</v>
      </c>
      <c r="O22" s="259">
        <v>0.1</v>
      </c>
      <c r="P22" s="189">
        <v>0.3</v>
      </c>
      <c r="Q22" s="189">
        <v>0.3</v>
      </c>
      <c r="R22" s="189">
        <v>0.3</v>
      </c>
      <c r="S22" s="260">
        <v>1</v>
      </c>
      <c r="T22" s="253" t="s">
        <v>476</v>
      </c>
      <c r="U22" s="184">
        <v>0.2</v>
      </c>
      <c r="V22" s="245">
        <v>0.2</v>
      </c>
      <c r="W22" s="184"/>
      <c r="X22" s="182"/>
      <c r="Y22" s="184">
        <v>0.4</v>
      </c>
      <c r="Z22" s="163" t="s">
        <v>477</v>
      </c>
      <c r="AA22" s="190"/>
      <c r="AB22" s="201"/>
      <c r="AC22" s="150"/>
      <c r="AD22" s="194">
        <v>6</v>
      </c>
      <c r="AE22" s="195" t="s">
        <v>471</v>
      </c>
      <c r="AF22" s="150"/>
      <c r="AG22" s="150"/>
      <c r="AH22" s="150"/>
      <c r="AI22" s="150"/>
      <c r="AJ22" s="150"/>
      <c r="AK22" s="150"/>
      <c r="AL22" s="150"/>
      <c r="AM22" s="150"/>
      <c r="AN22" s="150"/>
      <c r="AO22" s="150"/>
      <c r="AP22" s="150"/>
      <c r="AQ22" s="150"/>
      <c r="AR22" s="150"/>
      <c r="AS22" s="150"/>
    </row>
    <row r="23" spans="1:45" ht="409.5" x14ac:dyDescent="0.25">
      <c r="A23" s="862"/>
      <c r="B23" s="852"/>
      <c r="C23" s="163" t="s">
        <v>478</v>
      </c>
      <c r="D23" s="163" t="s">
        <v>479</v>
      </c>
      <c r="E23" s="178">
        <v>1</v>
      </c>
      <c r="F23" s="163" t="s">
        <v>480</v>
      </c>
      <c r="G23" s="178" t="s">
        <v>460</v>
      </c>
      <c r="H23" s="178" t="s">
        <v>481</v>
      </c>
      <c r="I23" s="163" t="s">
        <v>482</v>
      </c>
      <c r="J23" s="162" t="s">
        <v>483</v>
      </c>
      <c r="K23" s="178" t="s">
        <v>181</v>
      </c>
      <c r="L23" s="183">
        <v>1</v>
      </c>
      <c r="M23" s="162" t="s">
        <v>484</v>
      </c>
      <c r="N23" s="249" t="s">
        <v>485</v>
      </c>
      <c r="O23" s="259">
        <v>0</v>
      </c>
      <c r="P23" s="189">
        <v>0.5</v>
      </c>
      <c r="Q23" s="189">
        <v>0</v>
      </c>
      <c r="R23" s="189">
        <v>0.5</v>
      </c>
      <c r="S23" s="260">
        <v>1</v>
      </c>
      <c r="T23" s="253" t="s">
        <v>486</v>
      </c>
      <c r="U23" s="169">
        <v>0.15</v>
      </c>
      <c r="V23" s="244">
        <v>0.25</v>
      </c>
      <c r="W23" s="177"/>
      <c r="X23" s="177"/>
      <c r="Y23" s="184">
        <v>0.4</v>
      </c>
      <c r="Z23" s="163" t="s">
        <v>487</v>
      </c>
      <c r="AA23" s="163"/>
      <c r="AB23" s="175"/>
      <c r="AC23" s="150"/>
      <c r="AD23" s="194">
        <v>7</v>
      </c>
      <c r="AE23" s="195" t="s">
        <v>480</v>
      </c>
      <c r="AF23" s="150"/>
      <c r="AG23" s="150"/>
      <c r="AH23" s="150"/>
      <c r="AI23" s="150"/>
      <c r="AJ23" s="210"/>
      <c r="AK23" s="210"/>
      <c r="AL23" s="210"/>
      <c r="AM23" s="210"/>
      <c r="AN23" s="210"/>
      <c r="AO23" s="150"/>
      <c r="AP23" s="210"/>
      <c r="AQ23" s="210"/>
      <c r="AR23" s="210"/>
      <c r="AS23" s="150"/>
    </row>
    <row r="24" spans="1:45" ht="409.5" x14ac:dyDescent="0.25">
      <c r="A24" s="862"/>
      <c r="B24" s="852"/>
      <c r="C24" s="163" t="s">
        <v>488</v>
      </c>
      <c r="D24" s="163" t="s">
        <v>489</v>
      </c>
      <c r="E24" s="178">
        <v>1</v>
      </c>
      <c r="F24" s="163" t="s">
        <v>490</v>
      </c>
      <c r="G24" s="178" t="s">
        <v>491</v>
      </c>
      <c r="H24" s="178" t="s">
        <v>105</v>
      </c>
      <c r="I24" s="163" t="s">
        <v>492</v>
      </c>
      <c r="J24" s="163" t="s">
        <v>493</v>
      </c>
      <c r="K24" s="178" t="s">
        <v>181</v>
      </c>
      <c r="L24" s="206">
        <v>1</v>
      </c>
      <c r="M24" s="178" t="s">
        <v>494</v>
      </c>
      <c r="N24" s="249" t="s">
        <v>495</v>
      </c>
      <c r="O24" s="262">
        <v>0.25</v>
      </c>
      <c r="P24" s="206">
        <v>0.25</v>
      </c>
      <c r="Q24" s="206">
        <v>0.25</v>
      </c>
      <c r="R24" s="206">
        <v>0.25</v>
      </c>
      <c r="S24" s="263">
        <v>1</v>
      </c>
      <c r="T24" s="253" t="s">
        <v>496</v>
      </c>
      <c r="U24" s="169">
        <v>0.21052631578947367</v>
      </c>
      <c r="V24" s="244">
        <v>0.25</v>
      </c>
      <c r="W24" s="177"/>
      <c r="X24" s="177"/>
      <c r="Y24" s="184">
        <v>0.46052631578947367</v>
      </c>
      <c r="Z24" s="163" t="s">
        <v>497</v>
      </c>
      <c r="AA24" s="163" t="s">
        <v>498</v>
      </c>
      <c r="AB24" s="175" t="s">
        <v>499</v>
      </c>
      <c r="AC24" s="150"/>
      <c r="AD24" s="194">
        <v>8</v>
      </c>
      <c r="AE24" s="195" t="s">
        <v>490</v>
      </c>
      <c r="AF24" s="150"/>
      <c r="AG24" s="150"/>
      <c r="AH24" s="150"/>
      <c r="AI24" s="150"/>
      <c r="AJ24" s="150"/>
      <c r="AK24" s="150"/>
      <c r="AL24" s="150"/>
      <c r="AM24" s="150"/>
      <c r="AN24" s="150"/>
      <c r="AO24" s="150"/>
      <c r="AP24" s="150"/>
      <c r="AQ24" s="150"/>
      <c r="AR24" s="150"/>
      <c r="AS24" s="150"/>
    </row>
    <row r="25" spans="1:45" ht="409.5" x14ac:dyDescent="0.25">
      <c r="A25" s="862"/>
      <c r="B25" s="852"/>
      <c r="C25" s="852" t="s">
        <v>500</v>
      </c>
      <c r="D25" s="852" t="s">
        <v>501</v>
      </c>
      <c r="E25" s="178">
        <v>1</v>
      </c>
      <c r="F25" s="163" t="s">
        <v>502</v>
      </c>
      <c r="G25" s="852" t="s">
        <v>503</v>
      </c>
      <c r="H25" s="852" t="s">
        <v>105</v>
      </c>
      <c r="I25" s="178" t="s">
        <v>504</v>
      </c>
      <c r="J25" s="178" t="s">
        <v>505</v>
      </c>
      <c r="K25" s="178" t="s">
        <v>108</v>
      </c>
      <c r="L25" s="178">
        <v>1</v>
      </c>
      <c r="M25" s="178" t="s">
        <v>506</v>
      </c>
      <c r="N25" s="246" t="s">
        <v>507</v>
      </c>
      <c r="O25" s="161">
        <v>0</v>
      </c>
      <c r="P25" s="178">
        <v>0</v>
      </c>
      <c r="Q25" s="178">
        <v>0</v>
      </c>
      <c r="R25" s="151">
        <v>1</v>
      </c>
      <c r="S25" s="264">
        <v>1</v>
      </c>
      <c r="T25" s="253" t="s">
        <v>508</v>
      </c>
      <c r="U25" s="151">
        <v>0</v>
      </c>
      <c r="V25" s="271">
        <v>1</v>
      </c>
      <c r="W25" s="177"/>
      <c r="X25" s="177"/>
      <c r="Y25" s="151">
        <v>1</v>
      </c>
      <c r="Z25" s="163" t="s">
        <v>509</v>
      </c>
      <c r="AA25" s="163" t="s">
        <v>510</v>
      </c>
      <c r="AB25" s="175" t="s">
        <v>511</v>
      </c>
      <c r="AC25" s="211"/>
      <c r="AD25" s="194">
        <v>9</v>
      </c>
      <c r="AE25" s="195" t="s">
        <v>502</v>
      </c>
      <c r="AF25" s="156"/>
      <c r="AG25" s="156"/>
      <c r="AH25" s="156"/>
      <c r="AI25" s="156"/>
      <c r="AJ25" s="156"/>
      <c r="AK25" s="156"/>
      <c r="AL25" s="156"/>
      <c r="AM25" s="211"/>
      <c r="AN25" s="211"/>
      <c r="AO25" s="211"/>
      <c r="AP25" s="211"/>
      <c r="AQ25" s="211"/>
      <c r="AR25" s="211"/>
      <c r="AS25" s="211"/>
    </row>
    <row r="26" spans="1:45" ht="409.5" x14ac:dyDescent="0.25">
      <c r="A26" s="862"/>
      <c r="B26" s="852"/>
      <c r="C26" s="852"/>
      <c r="D26" s="852"/>
      <c r="E26" s="178">
        <v>2</v>
      </c>
      <c r="F26" s="163" t="s">
        <v>512</v>
      </c>
      <c r="G26" s="852"/>
      <c r="H26" s="852"/>
      <c r="I26" s="178" t="s">
        <v>513</v>
      </c>
      <c r="J26" s="178" t="s">
        <v>514</v>
      </c>
      <c r="K26" s="178" t="s">
        <v>108</v>
      </c>
      <c r="L26" s="178">
        <v>9</v>
      </c>
      <c r="M26" s="178" t="s">
        <v>515</v>
      </c>
      <c r="N26" s="246" t="s">
        <v>516</v>
      </c>
      <c r="O26" s="161">
        <v>0</v>
      </c>
      <c r="P26" s="151">
        <v>9</v>
      </c>
      <c r="Q26" s="178">
        <v>0</v>
      </c>
      <c r="R26" s="178">
        <v>0</v>
      </c>
      <c r="S26" s="264">
        <v>9</v>
      </c>
      <c r="T26" s="253" t="s">
        <v>517</v>
      </c>
      <c r="U26" s="151">
        <v>0</v>
      </c>
      <c r="V26" s="271">
        <v>8</v>
      </c>
      <c r="W26" s="177"/>
      <c r="X26" s="177"/>
      <c r="Y26" s="151">
        <v>8</v>
      </c>
      <c r="Z26" s="163" t="s">
        <v>518</v>
      </c>
      <c r="AA26" s="269" t="s">
        <v>519</v>
      </c>
      <c r="AB26" s="270" t="s">
        <v>520</v>
      </c>
      <c r="AC26" s="211"/>
      <c r="AD26" s="194">
        <v>10</v>
      </c>
      <c r="AE26" s="195" t="s">
        <v>512</v>
      </c>
      <c r="AF26" s="156"/>
      <c r="AG26" s="156"/>
      <c r="AH26" s="156"/>
      <c r="AI26" s="156"/>
      <c r="AJ26" s="156"/>
      <c r="AK26" s="212"/>
      <c r="AL26" s="156"/>
      <c r="AM26" s="211"/>
      <c r="AN26" s="211"/>
      <c r="AO26" s="211"/>
      <c r="AP26" s="211"/>
      <c r="AQ26" s="211"/>
      <c r="AR26" s="211"/>
      <c r="AS26" s="211"/>
    </row>
    <row r="27" spans="1:45" ht="102" x14ac:dyDescent="0.25">
      <c r="A27" s="862"/>
      <c r="B27" s="852"/>
      <c r="C27" s="852"/>
      <c r="D27" s="852"/>
      <c r="E27" s="178">
        <v>3</v>
      </c>
      <c r="F27" s="163" t="s">
        <v>521</v>
      </c>
      <c r="G27" s="852"/>
      <c r="H27" s="852"/>
      <c r="I27" s="852" t="s">
        <v>522</v>
      </c>
      <c r="J27" s="852" t="s">
        <v>523</v>
      </c>
      <c r="K27" s="852" t="s">
        <v>108</v>
      </c>
      <c r="L27" s="849">
        <v>1</v>
      </c>
      <c r="M27" s="852" t="s">
        <v>524</v>
      </c>
      <c r="N27" s="844" t="s">
        <v>525</v>
      </c>
      <c r="O27" s="845">
        <v>0</v>
      </c>
      <c r="P27" s="846">
        <v>0.33</v>
      </c>
      <c r="Q27" s="846">
        <v>0.34</v>
      </c>
      <c r="R27" s="931">
        <v>0.33</v>
      </c>
      <c r="S27" s="932">
        <v>1</v>
      </c>
      <c r="T27" s="853" t="s">
        <v>526</v>
      </c>
      <c r="U27" s="933">
        <v>0</v>
      </c>
      <c r="V27" s="934">
        <v>0.22</v>
      </c>
      <c r="W27" s="879"/>
      <c r="X27" s="879"/>
      <c r="Y27" s="843">
        <v>0.22</v>
      </c>
      <c r="Z27" s="864" t="s">
        <v>527</v>
      </c>
      <c r="AA27" s="940" t="s">
        <v>528</v>
      </c>
      <c r="AB27" s="930" t="s">
        <v>529</v>
      </c>
      <c r="AC27" s="211"/>
      <c r="AD27" s="194">
        <v>11</v>
      </c>
      <c r="AE27" s="195" t="s">
        <v>521</v>
      </c>
      <c r="AF27" s="156"/>
      <c r="AG27" s="156"/>
      <c r="AH27" s="156"/>
      <c r="AI27" s="156"/>
      <c r="AJ27" s="156"/>
      <c r="AK27" s="213"/>
      <c r="AL27" s="156"/>
      <c r="AM27" s="211"/>
      <c r="AN27" s="211"/>
      <c r="AO27" s="211"/>
      <c r="AP27" s="211"/>
      <c r="AQ27" s="211"/>
      <c r="AR27" s="211"/>
      <c r="AS27" s="211"/>
    </row>
    <row r="28" spans="1:45" ht="63.75" x14ac:dyDescent="0.25">
      <c r="A28" s="862"/>
      <c r="B28" s="852"/>
      <c r="C28" s="852"/>
      <c r="D28" s="852"/>
      <c r="E28" s="178">
        <v>4</v>
      </c>
      <c r="F28" s="163" t="s">
        <v>530</v>
      </c>
      <c r="G28" s="852"/>
      <c r="H28" s="852"/>
      <c r="I28" s="852"/>
      <c r="J28" s="852"/>
      <c r="K28" s="852"/>
      <c r="L28" s="852"/>
      <c r="M28" s="852"/>
      <c r="N28" s="844"/>
      <c r="O28" s="845"/>
      <c r="P28" s="846"/>
      <c r="Q28" s="846"/>
      <c r="R28" s="931"/>
      <c r="S28" s="932"/>
      <c r="T28" s="853"/>
      <c r="U28" s="933"/>
      <c r="V28" s="934"/>
      <c r="W28" s="879"/>
      <c r="X28" s="879"/>
      <c r="Y28" s="843"/>
      <c r="Z28" s="864"/>
      <c r="AA28" s="940"/>
      <c r="AB28" s="930"/>
      <c r="AC28" s="211"/>
      <c r="AD28" s="194">
        <v>12</v>
      </c>
      <c r="AE28" s="195" t="s">
        <v>530</v>
      </c>
      <c r="AF28" s="156"/>
      <c r="AG28" s="156"/>
      <c r="AH28" s="156"/>
      <c r="AI28" s="156"/>
      <c r="AJ28" s="156"/>
      <c r="AK28" s="156"/>
      <c r="AL28" s="156"/>
      <c r="AM28" s="211"/>
      <c r="AN28" s="211"/>
      <c r="AO28" s="211"/>
      <c r="AP28" s="211"/>
      <c r="AQ28" s="211"/>
      <c r="AR28" s="211"/>
      <c r="AS28" s="211"/>
    </row>
    <row r="29" spans="1:45" ht="114.75" x14ac:dyDescent="0.25">
      <c r="A29" s="862"/>
      <c r="B29" s="852"/>
      <c r="C29" s="852"/>
      <c r="D29" s="852"/>
      <c r="E29" s="178">
        <v>5</v>
      </c>
      <c r="F29" s="163" t="s">
        <v>531</v>
      </c>
      <c r="G29" s="852"/>
      <c r="H29" s="852"/>
      <c r="I29" s="852"/>
      <c r="J29" s="852"/>
      <c r="K29" s="852"/>
      <c r="L29" s="852"/>
      <c r="M29" s="852"/>
      <c r="N29" s="844"/>
      <c r="O29" s="845"/>
      <c r="P29" s="846"/>
      <c r="Q29" s="846"/>
      <c r="R29" s="931"/>
      <c r="S29" s="932"/>
      <c r="T29" s="853"/>
      <c r="U29" s="933"/>
      <c r="V29" s="934"/>
      <c r="W29" s="879"/>
      <c r="X29" s="879"/>
      <c r="Y29" s="843"/>
      <c r="Z29" s="864"/>
      <c r="AA29" s="940"/>
      <c r="AB29" s="930"/>
      <c r="AC29" s="211"/>
      <c r="AD29" s="194">
        <v>13</v>
      </c>
      <c r="AE29" s="195" t="s">
        <v>531</v>
      </c>
      <c r="AF29" s="156"/>
      <c r="AG29" s="156"/>
      <c r="AH29" s="156"/>
      <c r="AI29" s="156"/>
      <c r="AJ29" s="156"/>
      <c r="AK29" s="156"/>
      <c r="AL29" s="156"/>
      <c r="AM29" s="211"/>
      <c r="AN29" s="211"/>
      <c r="AO29" s="211"/>
      <c r="AP29" s="211"/>
      <c r="AQ29" s="211"/>
      <c r="AR29" s="211"/>
      <c r="AS29" s="211"/>
    </row>
    <row r="30" spans="1:45" ht="409.5" x14ac:dyDescent="0.25">
      <c r="A30" s="862"/>
      <c r="B30" s="852" t="s">
        <v>221</v>
      </c>
      <c r="C30" s="163" t="s">
        <v>532</v>
      </c>
      <c r="D30" s="163" t="s">
        <v>533</v>
      </c>
      <c r="E30" s="178">
        <v>1</v>
      </c>
      <c r="F30" s="163" t="s">
        <v>534</v>
      </c>
      <c r="G30" s="163" t="s">
        <v>535</v>
      </c>
      <c r="H30" s="178" t="s">
        <v>536</v>
      </c>
      <c r="I30" s="163" t="s">
        <v>537</v>
      </c>
      <c r="J30" s="163" t="s">
        <v>538</v>
      </c>
      <c r="K30" s="163" t="s">
        <v>108</v>
      </c>
      <c r="L30" s="178">
        <v>1</v>
      </c>
      <c r="M30" s="163" t="s">
        <v>539</v>
      </c>
      <c r="N30" s="249" t="s">
        <v>540</v>
      </c>
      <c r="O30" s="265">
        <v>0.75</v>
      </c>
      <c r="P30" s="219">
        <v>0.25</v>
      </c>
      <c r="Q30" s="206">
        <v>0</v>
      </c>
      <c r="R30" s="206">
        <v>0</v>
      </c>
      <c r="S30" s="263">
        <v>1</v>
      </c>
      <c r="T30" s="254" t="s">
        <v>541</v>
      </c>
      <c r="U30" s="169">
        <v>0.75</v>
      </c>
      <c r="V30" s="244">
        <v>0.25</v>
      </c>
      <c r="W30" s="185"/>
      <c r="X30" s="185"/>
      <c r="Y30" s="169">
        <v>1</v>
      </c>
      <c r="Z30" s="181" t="s">
        <v>542</v>
      </c>
      <c r="AA30" s="170"/>
      <c r="AB30" s="171"/>
      <c r="AC30" s="150"/>
      <c r="AD30" s="194">
        <v>14</v>
      </c>
      <c r="AE30" s="195" t="s">
        <v>534</v>
      </c>
      <c r="AF30" s="150"/>
      <c r="AG30" s="150"/>
      <c r="AH30" s="150"/>
      <c r="AI30" s="150"/>
      <c r="AJ30" s="150"/>
      <c r="AK30" s="150"/>
      <c r="AL30" s="150"/>
      <c r="AM30" s="150"/>
      <c r="AN30" s="150"/>
      <c r="AO30" s="150"/>
      <c r="AP30" s="150"/>
      <c r="AQ30" s="150"/>
      <c r="AR30" s="150"/>
      <c r="AS30" s="150"/>
    </row>
    <row r="31" spans="1:45" ht="409.5" x14ac:dyDescent="0.25">
      <c r="A31" s="862"/>
      <c r="B31" s="852"/>
      <c r="C31" s="163" t="s">
        <v>543</v>
      </c>
      <c r="D31" s="163" t="s">
        <v>544</v>
      </c>
      <c r="E31" s="178">
        <v>1</v>
      </c>
      <c r="F31" s="163" t="s">
        <v>545</v>
      </c>
      <c r="G31" s="178" t="s">
        <v>411</v>
      </c>
      <c r="H31" s="178" t="s">
        <v>536</v>
      </c>
      <c r="I31" s="178" t="s">
        <v>546</v>
      </c>
      <c r="J31" s="178" t="s">
        <v>547</v>
      </c>
      <c r="K31" s="178" t="s">
        <v>181</v>
      </c>
      <c r="L31" s="206">
        <v>1</v>
      </c>
      <c r="M31" s="163" t="s">
        <v>548</v>
      </c>
      <c r="N31" s="249" t="s">
        <v>549</v>
      </c>
      <c r="O31" s="262">
        <v>0.1</v>
      </c>
      <c r="P31" s="206">
        <v>0.2</v>
      </c>
      <c r="Q31" s="206">
        <v>0.3</v>
      </c>
      <c r="R31" s="206">
        <v>0.4</v>
      </c>
      <c r="S31" s="263">
        <v>1</v>
      </c>
      <c r="T31" s="254" t="s">
        <v>550</v>
      </c>
      <c r="U31" s="945">
        <v>10</v>
      </c>
      <c r="V31" s="946">
        <v>30</v>
      </c>
      <c r="W31" s="852"/>
      <c r="X31" s="852"/>
      <c r="Y31" s="852">
        <v>40</v>
      </c>
      <c r="Z31" s="181" t="s">
        <v>551</v>
      </c>
      <c r="AA31" s="163" t="s">
        <v>552</v>
      </c>
      <c r="AB31" s="175" t="s">
        <v>553</v>
      </c>
      <c r="AC31" s="150"/>
      <c r="AD31" s="194">
        <v>15</v>
      </c>
      <c r="AE31" s="195" t="s">
        <v>545</v>
      </c>
      <c r="AF31" s="150"/>
      <c r="AG31" s="150"/>
      <c r="AH31" s="150"/>
      <c r="AI31" s="205"/>
      <c r="AJ31" s="150"/>
      <c r="AK31" s="150"/>
      <c r="AL31" s="150"/>
      <c r="AM31" s="150"/>
      <c r="AN31" s="150"/>
      <c r="AO31" s="150"/>
      <c r="AP31" s="150"/>
      <c r="AQ31" s="150"/>
      <c r="AR31" s="150"/>
      <c r="AS31" s="150"/>
    </row>
    <row r="32" spans="1:45" ht="409.5" x14ac:dyDescent="0.25">
      <c r="A32" s="862"/>
      <c r="B32" s="852"/>
      <c r="C32" s="163" t="s">
        <v>554</v>
      </c>
      <c r="D32" s="163" t="s">
        <v>555</v>
      </c>
      <c r="E32" s="178">
        <v>2</v>
      </c>
      <c r="F32" s="163" t="s">
        <v>556</v>
      </c>
      <c r="G32" s="178" t="s">
        <v>557</v>
      </c>
      <c r="H32" s="178" t="s">
        <v>536</v>
      </c>
      <c r="I32" s="178" t="s">
        <v>546</v>
      </c>
      <c r="J32" s="178" t="s">
        <v>547</v>
      </c>
      <c r="K32" s="178" t="s">
        <v>181</v>
      </c>
      <c r="L32" s="206">
        <v>1</v>
      </c>
      <c r="M32" s="163" t="s">
        <v>548</v>
      </c>
      <c r="N32" s="250" t="s">
        <v>549</v>
      </c>
      <c r="O32" s="266">
        <v>0</v>
      </c>
      <c r="P32" s="221">
        <v>0.3</v>
      </c>
      <c r="Q32" s="206">
        <v>0.3</v>
      </c>
      <c r="R32" s="206">
        <v>0.4</v>
      </c>
      <c r="S32" s="263">
        <v>1</v>
      </c>
      <c r="T32" s="254" t="s">
        <v>550</v>
      </c>
      <c r="U32" s="945"/>
      <c r="V32" s="946"/>
      <c r="W32" s="852"/>
      <c r="X32" s="852"/>
      <c r="Y32" s="852"/>
      <c r="Z32" s="181" t="s">
        <v>558</v>
      </c>
      <c r="AA32" s="207"/>
      <c r="AB32" s="208"/>
      <c r="AC32" s="150"/>
      <c r="AD32" s="194">
        <v>16</v>
      </c>
      <c r="AE32" s="195" t="s">
        <v>559</v>
      </c>
      <c r="AF32" s="150"/>
      <c r="AG32" s="150"/>
      <c r="AH32" s="150"/>
      <c r="AI32" s="205"/>
      <c r="AJ32" s="150"/>
      <c r="AK32" s="150"/>
      <c r="AL32" s="150"/>
      <c r="AM32" s="150"/>
      <c r="AN32" s="150"/>
      <c r="AO32" s="150"/>
      <c r="AP32" s="150"/>
      <c r="AQ32" s="150"/>
      <c r="AR32" s="150"/>
      <c r="AS32" s="150"/>
    </row>
    <row r="33" spans="1:42" ht="409.5" x14ac:dyDescent="0.25">
      <c r="A33" s="862"/>
      <c r="B33" s="852"/>
      <c r="C33" s="163" t="s">
        <v>560</v>
      </c>
      <c r="D33" s="163" t="s">
        <v>561</v>
      </c>
      <c r="E33" s="178">
        <v>3</v>
      </c>
      <c r="F33" s="163" t="s">
        <v>562</v>
      </c>
      <c r="G33" s="178" t="s">
        <v>563</v>
      </c>
      <c r="H33" s="178" t="s">
        <v>536</v>
      </c>
      <c r="I33" s="178" t="s">
        <v>546</v>
      </c>
      <c r="J33" s="178" t="s">
        <v>547</v>
      </c>
      <c r="K33" s="178" t="s">
        <v>181</v>
      </c>
      <c r="L33" s="206">
        <v>1</v>
      </c>
      <c r="M33" s="163" t="s">
        <v>548</v>
      </c>
      <c r="N33" s="249" t="s">
        <v>549</v>
      </c>
      <c r="O33" s="262">
        <v>0</v>
      </c>
      <c r="P33" s="206">
        <v>0.2</v>
      </c>
      <c r="Q33" s="206">
        <v>0.4</v>
      </c>
      <c r="R33" s="206">
        <v>0.4</v>
      </c>
      <c r="S33" s="263">
        <v>1</v>
      </c>
      <c r="T33" s="254" t="s">
        <v>550</v>
      </c>
      <c r="U33" s="945"/>
      <c r="V33" s="946"/>
      <c r="W33" s="852"/>
      <c r="X33" s="852"/>
      <c r="Y33" s="852"/>
      <c r="Z33" s="272" t="s">
        <v>564</v>
      </c>
      <c r="AA33" s="207"/>
      <c r="AB33" s="208"/>
      <c r="AC33" s="150"/>
      <c r="AD33" s="194">
        <v>17</v>
      </c>
      <c r="AE33" s="195" t="s">
        <v>562</v>
      </c>
      <c r="AF33" s="150"/>
      <c r="AG33" s="150"/>
      <c r="AH33" s="150"/>
      <c r="AI33" s="150"/>
      <c r="AJ33" s="150"/>
      <c r="AK33" s="150"/>
      <c r="AL33" s="150"/>
      <c r="AM33" s="150"/>
      <c r="AN33" s="150"/>
      <c r="AO33" s="150"/>
      <c r="AP33" s="150"/>
    </row>
    <row r="34" spans="1:42" ht="409.5" x14ac:dyDescent="0.25">
      <c r="A34" s="862"/>
      <c r="B34" s="852"/>
      <c r="C34" s="163" t="s">
        <v>565</v>
      </c>
      <c r="D34" s="163" t="s">
        <v>566</v>
      </c>
      <c r="E34" s="178">
        <v>4</v>
      </c>
      <c r="F34" s="163" t="s">
        <v>562</v>
      </c>
      <c r="G34" s="178" t="s">
        <v>503</v>
      </c>
      <c r="H34" s="178" t="s">
        <v>536</v>
      </c>
      <c r="I34" s="178" t="s">
        <v>546</v>
      </c>
      <c r="J34" s="178" t="s">
        <v>547</v>
      </c>
      <c r="K34" s="178" t="s">
        <v>181</v>
      </c>
      <c r="L34" s="206">
        <v>1</v>
      </c>
      <c r="M34" s="163" t="s">
        <v>548</v>
      </c>
      <c r="N34" s="249" t="s">
        <v>549</v>
      </c>
      <c r="O34" s="262">
        <v>0.1</v>
      </c>
      <c r="P34" s="206">
        <v>0.2</v>
      </c>
      <c r="Q34" s="206">
        <v>0.3</v>
      </c>
      <c r="R34" s="206">
        <v>0.4</v>
      </c>
      <c r="S34" s="263">
        <v>1</v>
      </c>
      <c r="T34" s="254" t="s">
        <v>550</v>
      </c>
      <c r="U34" s="945"/>
      <c r="V34" s="946"/>
      <c r="W34" s="852"/>
      <c r="X34" s="852"/>
      <c r="Y34" s="852"/>
      <c r="Z34" s="272" t="s">
        <v>567</v>
      </c>
      <c r="AA34" s="207" t="s">
        <v>552</v>
      </c>
      <c r="AB34" s="208" t="s">
        <v>553</v>
      </c>
      <c r="AC34" s="150"/>
      <c r="AD34" s="194">
        <v>18</v>
      </c>
      <c r="AE34" s="195" t="s">
        <v>562</v>
      </c>
      <c r="AF34" s="150"/>
      <c r="AG34" s="150"/>
      <c r="AH34" s="150"/>
      <c r="AI34" s="150"/>
      <c r="AJ34" s="150"/>
      <c r="AK34" s="150"/>
      <c r="AL34" s="150"/>
      <c r="AM34" s="150"/>
      <c r="AN34" s="150"/>
      <c r="AO34" s="150"/>
      <c r="AP34" s="205"/>
    </row>
    <row r="35" spans="1:42" ht="409.5" x14ac:dyDescent="0.25">
      <c r="A35" s="862"/>
      <c r="B35" s="852"/>
      <c r="C35" s="220" t="s">
        <v>568</v>
      </c>
      <c r="D35" s="220" t="s">
        <v>569</v>
      </c>
      <c r="E35" s="151">
        <v>1</v>
      </c>
      <c r="F35" s="222" t="s">
        <v>570</v>
      </c>
      <c r="G35" s="178" t="s">
        <v>491</v>
      </c>
      <c r="H35" s="178" t="s">
        <v>536</v>
      </c>
      <c r="I35" s="220" t="s">
        <v>571</v>
      </c>
      <c r="J35" s="151" t="s">
        <v>572</v>
      </c>
      <c r="K35" s="178" t="s">
        <v>181</v>
      </c>
      <c r="L35" s="183">
        <v>1</v>
      </c>
      <c r="M35" s="163" t="s">
        <v>415</v>
      </c>
      <c r="N35" s="250" t="s">
        <v>573</v>
      </c>
      <c r="O35" s="262">
        <v>0.1</v>
      </c>
      <c r="P35" s="206">
        <v>0.3</v>
      </c>
      <c r="Q35" s="206">
        <v>0.3</v>
      </c>
      <c r="R35" s="206">
        <v>0.3</v>
      </c>
      <c r="S35" s="263">
        <v>1</v>
      </c>
      <c r="T35" s="253" t="s">
        <v>574</v>
      </c>
      <c r="U35" s="219">
        <v>0.1</v>
      </c>
      <c r="V35" s="273">
        <v>0.3</v>
      </c>
      <c r="W35" s="178"/>
      <c r="X35" s="178"/>
      <c r="Y35" s="206">
        <v>0.4</v>
      </c>
      <c r="Z35" s="181" t="s">
        <v>575</v>
      </c>
      <c r="AA35" s="163"/>
      <c r="AB35" s="175"/>
      <c r="AC35" s="150"/>
      <c r="AD35" s="194">
        <v>19</v>
      </c>
      <c r="AE35" s="195" t="s">
        <v>570</v>
      </c>
      <c r="AF35" s="150"/>
      <c r="AG35" s="150"/>
      <c r="AH35" s="150"/>
      <c r="AI35" s="150"/>
      <c r="AJ35" s="150"/>
      <c r="AK35" s="150"/>
      <c r="AL35" s="150"/>
      <c r="AM35" s="150"/>
      <c r="AN35" s="150"/>
      <c r="AO35" s="150"/>
      <c r="AP35" s="205"/>
    </row>
    <row r="36" spans="1:42" ht="409.5" x14ac:dyDescent="0.25">
      <c r="A36" s="862"/>
      <c r="B36" s="852"/>
      <c r="C36" s="220" t="s">
        <v>576</v>
      </c>
      <c r="D36" s="220" t="s">
        <v>577</v>
      </c>
      <c r="E36" s="151">
        <v>2</v>
      </c>
      <c r="F36" s="222" t="s">
        <v>578</v>
      </c>
      <c r="G36" s="178" t="s">
        <v>411</v>
      </c>
      <c r="H36" s="178" t="s">
        <v>536</v>
      </c>
      <c r="I36" s="220" t="s">
        <v>579</v>
      </c>
      <c r="J36" s="151" t="s">
        <v>580</v>
      </c>
      <c r="K36" s="178" t="s">
        <v>181</v>
      </c>
      <c r="L36" s="183">
        <v>1</v>
      </c>
      <c r="M36" s="163" t="s">
        <v>415</v>
      </c>
      <c r="N36" s="250" t="s">
        <v>581</v>
      </c>
      <c r="O36" s="262">
        <v>0.5</v>
      </c>
      <c r="P36" s="206">
        <v>0.5</v>
      </c>
      <c r="Q36" s="178">
        <v>0</v>
      </c>
      <c r="R36" s="178">
        <v>0</v>
      </c>
      <c r="S36" s="263">
        <v>1</v>
      </c>
      <c r="T36" s="253" t="s">
        <v>574</v>
      </c>
      <c r="U36" s="219">
        <v>0.5</v>
      </c>
      <c r="V36" s="242">
        <v>0.5</v>
      </c>
      <c r="W36" s="178"/>
      <c r="X36" s="178"/>
      <c r="Y36" s="206">
        <v>1</v>
      </c>
      <c r="Z36" s="181" t="s">
        <v>582</v>
      </c>
      <c r="AA36" s="163"/>
      <c r="AB36" s="175"/>
      <c r="AC36" s="150"/>
      <c r="AD36" s="194">
        <v>20</v>
      </c>
      <c r="AE36" s="195" t="s">
        <v>578</v>
      </c>
      <c r="AF36" s="150"/>
      <c r="AG36" s="150"/>
      <c r="AH36" s="150"/>
      <c r="AI36" s="150"/>
      <c r="AJ36" s="150"/>
      <c r="AK36" s="150"/>
      <c r="AL36" s="150"/>
      <c r="AM36" s="150"/>
      <c r="AN36" s="150"/>
      <c r="AO36" s="150"/>
      <c r="AP36" s="150"/>
    </row>
    <row r="37" spans="1:42" ht="409.5" x14ac:dyDescent="0.25">
      <c r="A37" s="862"/>
      <c r="B37" s="852"/>
      <c r="C37" s="163" t="s">
        <v>583</v>
      </c>
      <c r="D37" s="163" t="s">
        <v>584</v>
      </c>
      <c r="E37" s="178">
        <v>1</v>
      </c>
      <c r="F37" s="163" t="s">
        <v>585</v>
      </c>
      <c r="G37" s="178" t="s">
        <v>411</v>
      </c>
      <c r="H37" s="178" t="s">
        <v>586</v>
      </c>
      <c r="I37" s="163" t="s">
        <v>587</v>
      </c>
      <c r="J37" s="178" t="s">
        <v>588</v>
      </c>
      <c r="K37" s="178" t="s">
        <v>181</v>
      </c>
      <c r="L37" s="183">
        <v>1</v>
      </c>
      <c r="M37" s="178" t="s">
        <v>589</v>
      </c>
      <c r="N37" s="249" t="s">
        <v>590</v>
      </c>
      <c r="O37" s="262">
        <v>0.2</v>
      </c>
      <c r="P37" s="183">
        <v>0.2</v>
      </c>
      <c r="Q37" s="183">
        <v>0.2</v>
      </c>
      <c r="R37" s="183">
        <v>0.4</v>
      </c>
      <c r="S37" s="263">
        <v>1</v>
      </c>
      <c r="T37" s="253" t="s">
        <v>591</v>
      </c>
      <c r="U37" s="169">
        <v>1</v>
      </c>
      <c r="V37" s="245"/>
      <c r="W37" s="182"/>
      <c r="X37" s="182"/>
      <c r="Y37" s="184">
        <v>1</v>
      </c>
      <c r="Z37" s="181" t="s">
        <v>592</v>
      </c>
      <c r="AA37" s="190"/>
      <c r="AB37" s="201"/>
      <c r="AC37" s="150"/>
      <c r="AD37" s="194">
        <v>21</v>
      </c>
      <c r="AE37" s="195" t="s">
        <v>585</v>
      </c>
      <c r="AF37" s="150"/>
      <c r="AG37" s="150"/>
      <c r="AH37" s="150"/>
      <c r="AI37" s="150"/>
      <c r="AJ37" s="150"/>
      <c r="AK37" s="150"/>
      <c r="AL37" s="150"/>
      <c r="AM37" s="150"/>
      <c r="AN37" s="150"/>
      <c r="AO37" s="150"/>
      <c r="AP37" s="150"/>
    </row>
    <row r="38" spans="1:42" ht="409.5" x14ac:dyDescent="0.25">
      <c r="A38" s="862"/>
      <c r="B38" s="852"/>
      <c r="C38" s="864" t="s">
        <v>593</v>
      </c>
      <c r="D38" s="864" t="s">
        <v>594</v>
      </c>
      <c r="E38" s="178">
        <v>1</v>
      </c>
      <c r="F38" s="163" t="s">
        <v>595</v>
      </c>
      <c r="G38" s="852" t="s">
        <v>596</v>
      </c>
      <c r="H38" s="852" t="s">
        <v>536</v>
      </c>
      <c r="I38" s="864" t="s">
        <v>597</v>
      </c>
      <c r="J38" s="852" t="s">
        <v>598</v>
      </c>
      <c r="K38" s="852" t="s">
        <v>181</v>
      </c>
      <c r="L38" s="849">
        <v>1</v>
      </c>
      <c r="M38" s="852" t="s">
        <v>599</v>
      </c>
      <c r="N38" s="848" t="s">
        <v>600</v>
      </c>
      <c r="O38" s="845">
        <v>0.1</v>
      </c>
      <c r="P38" s="849">
        <v>0.3</v>
      </c>
      <c r="Q38" s="849">
        <v>0.3</v>
      </c>
      <c r="R38" s="849">
        <v>0.3</v>
      </c>
      <c r="S38" s="847">
        <v>1</v>
      </c>
      <c r="T38" s="853" t="s">
        <v>601</v>
      </c>
      <c r="U38" s="851">
        <v>0.1</v>
      </c>
      <c r="V38" s="855">
        <v>0.3</v>
      </c>
      <c r="W38" s="856"/>
      <c r="X38" s="856"/>
      <c r="Y38" s="843">
        <v>0.4</v>
      </c>
      <c r="Z38" s="181" t="s">
        <v>602</v>
      </c>
      <c r="AA38" s="207"/>
      <c r="AB38" s="208"/>
      <c r="AC38" s="150"/>
      <c r="AD38" s="194">
        <v>22</v>
      </c>
      <c r="AE38" s="195" t="s">
        <v>595</v>
      </c>
      <c r="AF38" s="150"/>
      <c r="AG38" s="150"/>
      <c r="AH38" s="186"/>
      <c r="AI38" s="150"/>
      <c r="AJ38" s="150"/>
      <c r="AK38" s="150"/>
      <c r="AL38" s="150"/>
      <c r="AM38" s="150"/>
      <c r="AN38" s="150"/>
      <c r="AO38" s="150"/>
      <c r="AP38" s="150"/>
    </row>
    <row r="39" spans="1:42" ht="357" x14ac:dyDescent="0.25">
      <c r="A39" s="862"/>
      <c r="B39" s="852"/>
      <c r="C39" s="864"/>
      <c r="D39" s="864"/>
      <c r="E39" s="178">
        <v>2</v>
      </c>
      <c r="F39" s="163" t="s">
        <v>603</v>
      </c>
      <c r="G39" s="852"/>
      <c r="H39" s="852"/>
      <c r="I39" s="864"/>
      <c r="J39" s="852"/>
      <c r="K39" s="852"/>
      <c r="L39" s="849"/>
      <c r="M39" s="852"/>
      <c r="N39" s="848"/>
      <c r="O39" s="845"/>
      <c r="P39" s="849"/>
      <c r="Q39" s="849"/>
      <c r="R39" s="849"/>
      <c r="S39" s="847"/>
      <c r="T39" s="853"/>
      <c r="U39" s="851"/>
      <c r="V39" s="855"/>
      <c r="W39" s="856"/>
      <c r="X39" s="856"/>
      <c r="Y39" s="843"/>
      <c r="Z39" s="181" t="s">
        <v>604</v>
      </c>
      <c r="AA39" s="207"/>
      <c r="AB39" s="208"/>
      <c r="AC39" s="150"/>
      <c r="AD39" s="194">
        <v>23</v>
      </c>
      <c r="AE39" s="195" t="s">
        <v>603</v>
      </c>
      <c r="AF39" s="150"/>
      <c r="AG39" s="150"/>
      <c r="AH39" s="150"/>
      <c r="AI39" s="150"/>
      <c r="AJ39" s="150"/>
      <c r="AK39" s="150"/>
      <c r="AL39" s="150"/>
      <c r="AM39" s="150"/>
      <c r="AN39" s="150"/>
      <c r="AO39" s="150"/>
      <c r="AP39" s="150"/>
    </row>
    <row r="40" spans="1:42" ht="178.5" x14ac:dyDescent="0.25">
      <c r="A40" s="862"/>
      <c r="B40" s="852"/>
      <c r="C40" s="864"/>
      <c r="D40" s="864"/>
      <c r="E40" s="178">
        <v>3</v>
      </c>
      <c r="F40" s="163" t="s">
        <v>605</v>
      </c>
      <c r="G40" s="852"/>
      <c r="H40" s="852"/>
      <c r="I40" s="864"/>
      <c r="J40" s="852"/>
      <c r="K40" s="852"/>
      <c r="L40" s="849"/>
      <c r="M40" s="852"/>
      <c r="N40" s="848"/>
      <c r="O40" s="845"/>
      <c r="P40" s="849"/>
      <c r="Q40" s="849"/>
      <c r="R40" s="849"/>
      <c r="S40" s="847"/>
      <c r="T40" s="853"/>
      <c r="U40" s="851"/>
      <c r="V40" s="855"/>
      <c r="W40" s="856"/>
      <c r="X40" s="856"/>
      <c r="Y40" s="843"/>
      <c r="Z40" s="181" t="s">
        <v>606</v>
      </c>
      <c r="AA40" s="207"/>
      <c r="AB40" s="208"/>
      <c r="AC40" s="150"/>
      <c r="AD40" s="194">
        <v>24</v>
      </c>
      <c r="AE40" s="195" t="s">
        <v>605</v>
      </c>
      <c r="AF40" s="150"/>
      <c r="AG40" s="150"/>
      <c r="AH40" s="150"/>
      <c r="AI40" s="150"/>
      <c r="AJ40" s="150"/>
      <c r="AK40" s="150"/>
      <c r="AL40" s="150"/>
      <c r="AM40" s="150"/>
      <c r="AN40" s="150"/>
      <c r="AO40" s="150"/>
      <c r="AP40" s="150"/>
    </row>
    <row r="41" spans="1:42" ht="409.5" x14ac:dyDescent="0.25">
      <c r="A41" s="862"/>
      <c r="B41" s="852"/>
      <c r="C41" s="864" t="s">
        <v>607</v>
      </c>
      <c r="D41" s="864" t="s">
        <v>608</v>
      </c>
      <c r="E41" s="178">
        <v>1</v>
      </c>
      <c r="F41" s="163" t="s">
        <v>609</v>
      </c>
      <c r="G41" s="178" t="s">
        <v>610</v>
      </c>
      <c r="H41" s="178" t="s">
        <v>536</v>
      </c>
      <c r="I41" s="864" t="s">
        <v>611</v>
      </c>
      <c r="J41" s="852" t="s">
        <v>598</v>
      </c>
      <c r="K41" s="852" t="s">
        <v>181</v>
      </c>
      <c r="L41" s="849">
        <v>1</v>
      </c>
      <c r="M41" s="852" t="s">
        <v>415</v>
      </c>
      <c r="N41" s="848" t="s">
        <v>612</v>
      </c>
      <c r="O41" s="845">
        <v>0.25</v>
      </c>
      <c r="P41" s="849">
        <v>0.25</v>
      </c>
      <c r="Q41" s="849">
        <v>0.25</v>
      </c>
      <c r="R41" s="849">
        <v>0.25</v>
      </c>
      <c r="S41" s="847">
        <v>1</v>
      </c>
      <c r="T41" s="853" t="s">
        <v>601</v>
      </c>
      <c r="U41" s="851">
        <v>0.25</v>
      </c>
      <c r="V41" s="854">
        <v>0.25</v>
      </c>
      <c r="W41" s="850"/>
      <c r="X41" s="850"/>
      <c r="Y41" s="851">
        <v>0.5</v>
      </c>
      <c r="Z41" s="181" t="s">
        <v>613</v>
      </c>
      <c r="AA41" s="163"/>
      <c r="AB41" s="175"/>
      <c r="AC41" s="150"/>
      <c r="AD41" s="194">
        <v>25</v>
      </c>
      <c r="AE41" s="195" t="s">
        <v>609</v>
      </c>
      <c r="AF41" s="150"/>
      <c r="AG41" s="150"/>
      <c r="AH41" s="150"/>
      <c r="AI41" s="150"/>
      <c r="AJ41" s="150"/>
      <c r="AK41" s="150"/>
      <c r="AL41" s="150"/>
      <c r="AM41" s="150"/>
      <c r="AN41" s="150"/>
      <c r="AO41" s="150"/>
      <c r="AP41" s="150"/>
    </row>
    <row r="42" spans="1:42" ht="409.5" x14ac:dyDescent="0.25">
      <c r="A42" s="862"/>
      <c r="B42" s="852"/>
      <c r="C42" s="864"/>
      <c r="D42" s="864"/>
      <c r="E42" s="178">
        <v>2</v>
      </c>
      <c r="F42" s="163" t="s">
        <v>614</v>
      </c>
      <c r="G42" s="178" t="s">
        <v>615</v>
      </c>
      <c r="H42" s="178" t="s">
        <v>536</v>
      </c>
      <c r="I42" s="864"/>
      <c r="J42" s="852"/>
      <c r="K42" s="852"/>
      <c r="L42" s="849"/>
      <c r="M42" s="852"/>
      <c r="N42" s="848"/>
      <c r="O42" s="845"/>
      <c r="P42" s="849"/>
      <c r="Q42" s="849"/>
      <c r="R42" s="849"/>
      <c r="S42" s="847"/>
      <c r="T42" s="853"/>
      <c r="U42" s="851"/>
      <c r="V42" s="854"/>
      <c r="W42" s="850"/>
      <c r="X42" s="850"/>
      <c r="Y42" s="851"/>
      <c r="Z42" s="181" t="s">
        <v>616</v>
      </c>
      <c r="AA42" s="181" t="s">
        <v>617</v>
      </c>
      <c r="AB42" s="175"/>
      <c r="AC42" s="150"/>
      <c r="AD42" s="194">
        <v>26</v>
      </c>
      <c r="AE42" s="195" t="s">
        <v>614</v>
      </c>
      <c r="AF42" s="150"/>
      <c r="AG42" s="150"/>
      <c r="AH42" s="150"/>
      <c r="AI42" s="150"/>
      <c r="AJ42" s="150"/>
      <c r="AK42" s="150"/>
      <c r="AL42" s="150"/>
      <c r="AM42" s="150"/>
      <c r="AN42" s="150"/>
      <c r="AO42" s="150"/>
      <c r="AP42" s="150"/>
    </row>
    <row r="43" spans="1:42" ht="409.5" x14ac:dyDescent="0.25">
      <c r="A43" s="862"/>
      <c r="B43" s="852"/>
      <c r="C43" s="864"/>
      <c r="D43" s="864"/>
      <c r="E43" s="178">
        <v>3</v>
      </c>
      <c r="F43" s="163" t="s">
        <v>618</v>
      </c>
      <c r="G43" s="178" t="s">
        <v>619</v>
      </c>
      <c r="H43" s="178" t="s">
        <v>536</v>
      </c>
      <c r="I43" s="864"/>
      <c r="J43" s="852"/>
      <c r="K43" s="852"/>
      <c r="L43" s="849"/>
      <c r="M43" s="852"/>
      <c r="N43" s="848"/>
      <c r="O43" s="845"/>
      <c r="P43" s="849"/>
      <c r="Q43" s="849"/>
      <c r="R43" s="849"/>
      <c r="S43" s="847"/>
      <c r="T43" s="853"/>
      <c r="U43" s="851"/>
      <c r="V43" s="854"/>
      <c r="W43" s="850"/>
      <c r="X43" s="850"/>
      <c r="Y43" s="851"/>
      <c r="Z43" s="181" t="s">
        <v>620</v>
      </c>
      <c r="AA43" s="163"/>
      <c r="AB43" s="175"/>
      <c r="AC43" s="150"/>
      <c r="AD43" s="194">
        <v>27</v>
      </c>
      <c r="AE43" s="195" t="s">
        <v>618</v>
      </c>
      <c r="AF43" s="150"/>
      <c r="AG43" s="150"/>
      <c r="AH43" s="150"/>
      <c r="AI43" s="150"/>
      <c r="AJ43" s="150"/>
      <c r="AK43" s="150"/>
      <c r="AL43" s="150"/>
      <c r="AM43" s="150"/>
      <c r="AN43" s="150"/>
      <c r="AO43" s="150"/>
      <c r="AP43" s="150"/>
    </row>
    <row r="44" spans="1:42" ht="409.5" x14ac:dyDescent="0.25">
      <c r="A44" s="862"/>
      <c r="B44" s="852"/>
      <c r="C44" s="852" t="s">
        <v>621</v>
      </c>
      <c r="D44" s="852" t="s">
        <v>622</v>
      </c>
      <c r="E44" s="178">
        <v>1</v>
      </c>
      <c r="F44" s="163" t="s">
        <v>623</v>
      </c>
      <c r="G44" s="178" t="s">
        <v>624</v>
      </c>
      <c r="H44" s="178" t="s">
        <v>536</v>
      </c>
      <c r="I44" s="852" t="s">
        <v>625</v>
      </c>
      <c r="J44" s="852" t="s">
        <v>598</v>
      </c>
      <c r="K44" s="852" t="s">
        <v>181</v>
      </c>
      <c r="L44" s="849">
        <v>1</v>
      </c>
      <c r="M44" s="852" t="s">
        <v>626</v>
      </c>
      <c r="N44" s="844" t="s">
        <v>627</v>
      </c>
      <c r="O44" s="845">
        <v>0.25</v>
      </c>
      <c r="P44" s="846">
        <v>0.25</v>
      </c>
      <c r="Q44" s="846">
        <v>0.25</v>
      </c>
      <c r="R44" s="846">
        <v>0.25</v>
      </c>
      <c r="S44" s="847">
        <v>1</v>
      </c>
      <c r="T44" s="853" t="s">
        <v>601</v>
      </c>
      <c r="U44" s="851">
        <v>0.25</v>
      </c>
      <c r="V44" s="855">
        <v>0.25</v>
      </c>
      <c r="W44" s="856"/>
      <c r="X44" s="856"/>
      <c r="Y44" s="843">
        <v>0.5</v>
      </c>
      <c r="Z44" s="163" t="s">
        <v>628</v>
      </c>
      <c r="AA44" s="207"/>
      <c r="AB44" s="208"/>
      <c r="AC44" s="236"/>
      <c r="AD44" s="237">
        <v>28</v>
      </c>
      <c r="AE44" s="195" t="s">
        <v>623</v>
      </c>
      <c r="AF44" s="236"/>
      <c r="AG44" s="236"/>
      <c r="AH44" s="236"/>
      <c r="AI44" s="236"/>
      <c r="AJ44" s="236"/>
      <c r="AK44" s="236"/>
      <c r="AL44" s="236"/>
      <c r="AM44" s="236"/>
      <c r="AN44" s="236"/>
      <c r="AO44" s="236"/>
      <c r="AP44" s="236"/>
    </row>
    <row r="45" spans="1:42" ht="409.5" x14ac:dyDescent="0.25">
      <c r="A45" s="862"/>
      <c r="B45" s="852"/>
      <c r="C45" s="852"/>
      <c r="D45" s="852"/>
      <c r="E45" s="178">
        <v>2</v>
      </c>
      <c r="F45" s="163" t="s">
        <v>629</v>
      </c>
      <c r="G45" s="178" t="s">
        <v>630</v>
      </c>
      <c r="H45" s="178" t="s">
        <v>536</v>
      </c>
      <c r="I45" s="852"/>
      <c r="J45" s="852"/>
      <c r="K45" s="852"/>
      <c r="L45" s="849"/>
      <c r="M45" s="852"/>
      <c r="N45" s="844"/>
      <c r="O45" s="845"/>
      <c r="P45" s="846"/>
      <c r="Q45" s="846"/>
      <c r="R45" s="846"/>
      <c r="S45" s="847"/>
      <c r="T45" s="853"/>
      <c r="U45" s="851"/>
      <c r="V45" s="855"/>
      <c r="W45" s="856"/>
      <c r="X45" s="856"/>
      <c r="Y45" s="843"/>
      <c r="Z45" s="163" t="s">
        <v>631</v>
      </c>
      <c r="AA45" s="207"/>
      <c r="AB45" s="208"/>
      <c r="AC45" s="236"/>
      <c r="AD45" s="237">
        <v>29</v>
      </c>
      <c r="AE45" s="195" t="s">
        <v>629</v>
      </c>
      <c r="AF45" s="236"/>
      <c r="AG45" s="236"/>
      <c r="AH45" s="236"/>
      <c r="AI45" s="236"/>
      <c r="AJ45" s="236"/>
      <c r="AK45" s="236"/>
      <c r="AL45" s="236"/>
      <c r="AM45" s="236"/>
      <c r="AN45" s="236"/>
      <c r="AO45" s="236"/>
      <c r="AP45" s="236"/>
    </row>
    <row r="46" spans="1:42" ht="409.5" x14ac:dyDescent="0.25">
      <c r="A46" s="862"/>
      <c r="B46" s="852"/>
      <c r="C46" s="852"/>
      <c r="D46" s="852"/>
      <c r="E46" s="178">
        <v>3</v>
      </c>
      <c r="F46" s="163" t="s">
        <v>632</v>
      </c>
      <c r="G46" s="178" t="s">
        <v>633</v>
      </c>
      <c r="H46" s="178" t="s">
        <v>536</v>
      </c>
      <c r="I46" s="852"/>
      <c r="J46" s="852"/>
      <c r="K46" s="852"/>
      <c r="L46" s="849"/>
      <c r="M46" s="852"/>
      <c r="N46" s="844"/>
      <c r="O46" s="845"/>
      <c r="P46" s="846"/>
      <c r="Q46" s="846"/>
      <c r="R46" s="846"/>
      <c r="S46" s="847"/>
      <c r="T46" s="853"/>
      <c r="U46" s="851"/>
      <c r="V46" s="855"/>
      <c r="W46" s="856"/>
      <c r="X46" s="856"/>
      <c r="Y46" s="843"/>
      <c r="Z46" s="163" t="s">
        <v>634</v>
      </c>
      <c r="AA46" s="207"/>
      <c r="AB46" s="208"/>
      <c r="AC46" s="236"/>
      <c r="AD46" s="237">
        <v>30</v>
      </c>
      <c r="AE46" s="195" t="s">
        <v>632</v>
      </c>
      <c r="AF46" s="238"/>
      <c r="AG46" s="236"/>
      <c r="AH46" s="236"/>
      <c r="AI46" s="236"/>
      <c r="AJ46" s="236"/>
      <c r="AK46" s="236"/>
      <c r="AL46" s="236"/>
      <c r="AM46" s="236"/>
      <c r="AN46" s="236"/>
      <c r="AO46" s="236"/>
      <c r="AP46" s="236"/>
    </row>
    <row r="47" spans="1:42" ht="409.5" x14ac:dyDescent="0.25">
      <c r="A47" s="862"/>
      <c r="B47" s="852"/>
      <c r="C47" s="178" t="s">
        <v>635</v>
      </c>
      <c r="D47" s="178" t="s">
        <v>636</v>
      </c>
      <c r="E47" s="178">
        <v>1</v>
      </c>
      <c r="F47" s="181" t="s">
        <v>637</v>
      </c>
      <c r="G47" s="178" t="s">
        <v>535</v>
      </c>
      <c r="H47" s="178" t="s">
        <v>638</v>
      </c>
      <c r="I47" s="163" t="s">
        <v>639</v>
      </c>
      <c r="J47" s="178" t="s">
        <v>640</v>
      </c>
      <c r="K47" s="178" t="s">
        <v>181</v>
      </c>
      <c r="L47" s="206">
        <v>1</v>
      </c>
      <c r="M47" s="178" t="s">
        <v>641</v>
      </c>
      <c r="N47" s="249" t="s">
        <v>642</v>
      </c>
      <c r="O47" s="262">
        <v>0.1</v>
      </c>
      <c r="P47" s="206">
        <v>0.3</v>
      </c>
      <c r="Q47" s="206">
        <v>0.3</v>
      </c>
      <c r="R47" s="206">
        <v>0.3</v>
      </c>
      <c r="S47" s="263">
        <v>1</v>
      </c>
      <c r="T47" s="255" t="s">
        <v>643</v>
      </c>
      <c r="U47" s="169">
        <v>0</v>
      </c>
      <c r="V47" s="244">
        <v>0.3</v>
      </c>
      <c r="W47" s="169"/>
      <c r="X47" s="185"/>
      <c r="Y47" s="184">
        <v>0.3</v>
      </c>
      <c r="Z47" s="163" t="s">
        <v>644</v>
      </c>
      <c r="AA47" s="163" t="s">
        <v>645</v>
      </c>
      <c r="AB47" s="207" t="s">
        <v>646</v>
      </c>
      <c r="AC47" s="150"/>
      <c r="AD47" s="194">
        <v>31</v>
      </c>
      <c r="AE47" s="195" t="s">
        <v>637</v>
      </c>
      <c r="AF47" s="196"/>
      <c r="AG47" s="150"/>
      <c r="AH47" s="150"/>
      <c r="AI47" s="150"/>
      <c r="AJ47" s="150"/>
      <c r="AK47" s="150"/>
      <c r="AL47" s="150"/>
      <c r="AM47" s="150"/>
      <c r="AN47" s="150"/>
      <c r="AO47" s="150"/>
      <c r="AP47" s="150"/>
    </row>
    <row r="48" spans="1:42" ht="409.5" x14ac:dyDescent="0.25">
      <c r="A48" s="862"/>
      <c r="B48" s="852"/>
      <c r="C48" s="864" t="s">
        <v>647</v>
      </c>
      <c r="D48" s="864" t="s">
        <v>648</v>
      </c>
      <c r="E48" s="174">
        <v>1</v>
      </c>
      <c r="F48" s="163" t="s">
        <v>649</v>
      </c>
      <c r="G48" s="178" t="s">
        <v>650</v>
      </c>
      <c r="H48" s="178" t="s">
        <v>105</v>
      </c>
      <c r="I48" s="163" t="s">
        <v>651</v>
      </c>
      <c r="J48" s="163" t="s">
        <v>652</v>
      </c>
      <c r="K48" s="860" t="s">
        <v>181</v>
      </c>
      <c r="L48" s="183">
        <v>1</v>
      </c>
      <c r="M48" s="178" t="s">
        <v>653</v>
      </c>
      <c r="N48" s="249" t="s">
        <v>654</v>
      </c>
      <c r="O48" s="261">
        <v>0</v>
      </c>
      <c r="P48" s="223">
        <v>0.1</v>
      </c>
      <c r="Q48" s="223">
        <v>0.45</v>
      </c>
      <c r="R48" s="223">
        <v>0.45</v>
      </c>
      <c r="S48" s="260">
        <v>1</v>
      </c>
      <c r="T48" s="253" t="s">
        <v>655</v>
      </c>
      <c r="U48" s="172">
        <v>0</v>
      </c>
      <c r="V48" s="242">
        <v>1</v>
      </c>
      <c r="W48" s="189"/>
      <c r="X48" s="185"/>
      <c r="Y48" s="172">
        <v>1</v>
      </c>
      <c r="Z48" s="163" t="s">
        <v>656</v>
      </c>
      <c r="AA48" s="163"/>
      <c r="AB48" s="175"/>
      <c r="AC48" s="150"/>
      <c r="AD48" s="194">
        <v>32</v>
      </c>
      <c r="AE48" s="195" t="s">
        <v>649</v>
      </c>
      <c r="AF48" s="150"/>
      <c r="AG48" s="150"/>
      <c r="AH48" s="150"/>
      <c r="AI48" s="150"/>
      <c r="AJ48" s="150"/>
      <c r="AK48" s="150"/>
      <c r="AL48" s="150"/>
      <c r="AM48" s="150"/>
      <c r="AN48" s="150"/>
      <c r="AO48" s="150"/>
      <c r="AP48" s="150"/>
    </row>
    <row r="49" spans="1:31" ht="409.6" thickBot="1" x14ac:dyDescent="0.3">
      <c r="A49" s="863"/>
      <c r="B49" s="858"/>
      <c r="C49" s="937"/>
      <c r="D49" s="937"/>
      <c r="E49" s="229">
        <v>2</v>
      </c>
      <c r="F49" s="193" t="s">
        <v>657</v>
      </c>
      <c r="G49" s="228" t="s">
        <v>650</v>
      </c>
      <c r="H49" s="228" t="s">
        <v>105</v>
      </c>
      <c r="I49" s="193" t="s">
        <v>658</v>
      </c>
      <c r="J49" s="193" t="s">
        <v>659</v>
      </c>
      <c r="K49" s="873"/>
      <c r="L49" s="230">
        <v>1</v>
      </c>
      <c r="M49" s="231" t="s">
        <v>660</v>
      </c>
      <c r="N49" s="251" t="s">
        <v>661</v>
      </c>
      <c r="O49" s="267">
        <v>0</v>
      </c>
      <c r="P49" s="232">
        <v>0</v>
      </c>
      <c r="Q49" s="232">
        <v>0</v>
      </c>
      <c r="R49" s="232">
        <v>1</v>
      </c>
      <c r="S49" s="268">
        <v>1</v>
      </c>
      <c r="T49" s="256" t="s">
        <v>662</v>
      </c>
      <c r="U49" s="233">
        <v>0</v>
      </c>
      <c r="V49" s="243">
        <v>1</v>
      </c>
      <c r="W49" s="230"/>
      <c r="X49" s="234"/>
      <c r="Y49" s="233">
        <v>1</v>
      </c>
      <c r="Z49" s="193" t="s">
        <v>663</v>
      </c>
      <c r="AA49" s="193"/>
      <c r="AB49" s="173"/>
      <c r="AC49" s="150"/>
      <c r="AD49" s="194">
        <v>33</v>
      </c>
      <c r="AE49" s="195" t="s">
        <v>657</v>
      </c>
    </row>
    <row r="50" spans="1:31" ht="15.75" thickBot="1" x14ac:dyDescent="0.3">
      <c r="A50" s="867"/>
      <c r="B50" s="868"/>
      <c r="C50" s="868"/>
      <c r="D50" s="868"/>
      <c r="E50" s="868"/>
      <c r="F50" s="868"/>
      <c r="G50" s="868"/>
      <c r="H50" s="868"/>
      <c r="I50" s="868"/>
      <c r="J50" s="868"/>
      <c r="K50" s="868"/>
      <c r="L50" s="868"/>
      <c r="M50" s="868"/>
      <c r="N50" s="868"/>
      <c r="O50" s="868"/>
      <c r="P50" s="868"/>
      <c r="Q50" s="868"/>
      <c r="R50" s="869"/>
      <c r="S50" s="921"/>
      <c r="T50" s="922"/>
      <c r="U50" s="922"/>
      <c r="V50" s="922"/>
      <c r="W50" s="922"/>
      <c r="X50" s="922"/>
      <c r="Y50" s="922"/>
      <c r="Z50" s="922"/>
      <c r="AA50" s="922"/>
      <c r="AB50" s="923"/>
      <c r="AC50" s="150"/>
      <c r="AD50" s="150"/>
      <c r="AE50" s="150"/>
    </row>
    <row r="51" spans="1:31" x14ac:dyDescent="0.25">
      <c r="A51" s="160" t="s">
        <v>159</v>
      </c>
      <c r="B51" s="865"/>
      <c r="C51" s="865"/>
      <c r="D51" s="865"/>
      <c r="E51" s="866"/>
      <c r="F51" s="224" t="s">
        <v>160</v>
      </c>
      <c r="G51" s="860"/>
      <c r="H51" s="860"/>
      <c r="I51" s="860"/>
      <c r="J51" s="860"/>
      <c r="K51" s="860"/>
      <c r="L51" s="161" t="s">
        <v>160</v>
      </c>
      <c r="M51" s="860"/>
      <c r="N51" s="860"/>
      <c r="O51" s="860"/>
      <c r="P51" s="860"/>
      <c r="Q51" s="860"/>
      <c r="R51" s="871"/>
      <c r="S51" s="151" t="s">
        <v>160</v>
      </c>
      <c r="T51" s="871"/>
      <c r="U51" s="875"/>
      <c r="V51" s="875"/>
      <c r="W51" s="875"/>
      <c r="X51" s="875"/>
      <c r="Y51" s="876"/>
      <c r="Z51" s="163" t="s">
        <v>160</v>
      </c>
      <c r="AA51" s="844"/>
      <c r="AB51" s="882"/>
      <c r="AC51" s="150"/>
      <c r="AD51" s="150"/>
      <c r="AE51" s="150"/>
    </row>
    <row r="52" spans="1:31" ht="25.5" x14ac:dyDescent="0.25">
      <c r="A52" s="161" t="s">
        <v>161</v>
      </c>
      <c r="B52" s="852"/>
      <c r="C52" s="852"/>
      <c r="D52" s="852"/>
      <c r="E52" s="844"/>
      <c r="F52" s="224" t="s">
        <v>163</v>
      </c>
      <c r="G52" s="860"/>
      <c r="H52" s="860"/>
      <c r="I52" s="860"/>
      <c r="J52" s="860"/>
      <c r="K52" s="860"/>
      <c r="L52" s="161" t="s">
        <v>165</v>
      </c>
      <c r="M52" s="860"/>
      <c r="N52" s="860"/>
      <c r="O52" s="860"/>
      <c r="P52" s="860"/>
      <c r="Q52" s="860"/>
      <c r="R52" s="871"/>
      <c r="S52" s="151" t="s">
        <v>163</v>
      </c>
      <c r="T52" s="871"/>
      <c r="U52" s="875"/>
      <c r="V52" s="875"/>
      <c r="W52" s="875"/>
      <c r="X52" s="875"/>
      <c r="Y52" s="876"/>
      <c r="Z52" s="163" t="s">
        <v>165</v>
      </c>
      <c r="AA52" s="844"/>
      <c r="AB52" s="882"/>
      <c r="AC52" s="150"/>
      <c r="AD52" s="150"/>
      <c r="AE52" s="150"/>
    </row>
    <row r="53" spans="1:31" ht="15.75" thickBot="1" x14ac:dyDescent="0.3">
      <c r="A53" s="164" t="s">
        <v>168</v>
      </c>
      <c r="B53" s="857"/>
      <c r="C53" s="858"/>
      <c r="D53" s="858"/>
      <c r="E53" s="859"/>
      <c r="F53" s="225" t="s">
        <v>168</v>
      </c>
      <c r="G53" s="872"/>
      <c r="H53" s="873"/>
      <c r="I53" s="873"/>
      <c r="J53" s="873"/>
      <c r="K53" s="873"/>
      <c r="L53" s="164" t="s">
        <v>168</v>
      </c>
      <c r="M53" s="873"/>
      <c r="N53" s="873"/>
      <c r="O53" s="873"/>
      <c r="P53" s="873"/>
      <c r="Q53" s="873"/>
      <c r="R53" s="874"/>
      <c r="S53" s="227" t="s">
        <v>168</v>
      </c>
      <c r="T53" s="874"/>
      <c r="U53" s="880"/>
      <c r="V53" s="880"/>
      <c r="W53" s="880"/>
      <c r="X53" s="880"/>
      <c r="Y53" s="881"/>
      <c r="Z53" s="193" t="s">
        <v>168</v>
      </c>
      <c r="AA53" s="859"/>
      <c r="AB53" s="870"/>
      <c r="AC53" s="150"/>
      <c r="AD53" s="150"/>
      <c r="AE53" s="150"/>
    </row>
    <row r="56" spans="1:31" x14ac:dyDescent="0.25">
      <c r="A56" s="150"/>
      <c r="B56" s="150"/>
      <c r="C56" s="150"/>
      <c r="D56" s="150"/>
      <c r="E56" s="152"/>
      <c r="F56" s="150"/>
      <c r="G56" s="150"/>
      <c r="H56" s="152"/>
      <c r="I56" s="150"/>
      <c r="J56" s="150"/>
      <c r="K56" s="152"/>
      <c r="L56" s="152"/>
      <c r="M56" s="150"/>
      <c r="N56" s="150"/>
      <c r="O56" s="150"/>
      <c r="P56" s="150"/>
      <c r="Q56" s="150"/>
      <c r="R56" s="150"/>
      <c r="S56" s="150"/>
      <c r="T56" s="150"/>
      <c r="U56" s="150"/>
      <c r="V56" s="150"/>
      <c r="W56" s="150"/>
      <c r="X56" s="150"/>
      <c r="Y56" s="150"/>
      <c r="Z56" s="150"/>
      <c r="AA56" s="150"/>
      <c r="AB56" s="150"/>
      <c r="AC56" s="150"/>
      <c r="AD56" s="150"/>
      <c r="AE56" s="150"/>
    </row>
    <row r="57" spans="1:31" x14ac:dyDescent="0.25">
      <c r="A57" s="150"/>
      <c r="B57" s="150"/>
      <c r="C57" s="150"/>
      <c r="D57" s="150"/>
      <c r="E57" s="152"/>
      <c r="F57" s="150"/>
      <c r="G57" s="150"/>
      <c r="H57" s="152"/>
      <c r="I57" s="150"/>
      <c r="J57" s="150"/>
      <c r="K57" s="152"/>
      <c r="L57" s="152"/>
      <c r="M57" s="150"/>
      <c r="N57" s="150"/>
      <c r="O57" s="150"/>
      <c r="P57" s="150"/>
      <c r="Q57" s="150"/>
      <c r="R57" s="150"/>
      <c r="S57" s="150"/>
      <c r="T57" s="150"/>
      <c r="U57" s="150"/>
      <c r="V57" s="150"/>
      <c r="W57" s="150"/>
      <c r="X57" s="150"/>
      <c r="Y57" s="150"/>
      <c r="Z57" s="150"/>
      <c r="AA57" s="150"/>
      <c r="AB57" s="150"/>
      <c r="AC57" s="150"/>
      <c r="AD57" s="150"/>
      <c r="AE57" s="150"/>
    </row>
  </sheetData>
  <mergeCells count="151">
    <mergeCell ref="AD15:AD16"/>
    <mergeCell ref="AE15:AE16"/>
    <mergeCell ref="T27:T29"/>
    <mergeCell ref="C48:C49"/>
    <mergeCell ref="D48:D49"/>
    <mergeCell ref="K48:K49"/>
    <mergeCell ref="T15:T16"/>
    <mergeCell ref="X27:X29"/>
    <mergeCell ref="Z27:Z29"/>
    <mergeCell ref="AA27:AA29"/>
    <mergeCell ref="N15:N16"/>
    <mergeCell ref="AB15:AB16"/>
    <mergeCell ref="H15:H16"/>
    <mergeCell ref="U31:U34"/>
    <mergeCell ref="V31:V34"/>
    <mergeCell ref="W31:W34"/>
    <mergeCell ref="X31:X34"/>
    <mergeCell ref="Y31:Y34"/>
    <mergeCell ref="D41:D43"/>
    <mergeCell ref="I41:I43"/>
    <mergeCell ref="J41:J43"/>
    <mergeCell ref="K41:K43"/>
    <mergeCell ref="L41:L43"/>
    <mergeCell ref="M41:M43"/>
    <mergeCell ref="A15:A16"/>
    <mergeCell ref="A5:AB5"/>
    <mergeCell ref="B1:AA1"/>
    <mergeCell ref="B8:AB8"/>
    <mergeCell ref="S50:AB50"/>
    <mergeCell ref="B13:AB13"/>
    <mergeCell ref="D10:AB10"/>
    <mergeCell ref="Z15:Z16"/>
    <mergeCell ref="AA15:AA16"/>
    <mergeCell ref="N27:N29"/>
    <mergeCell ref="O27:O29"/>
    <mergeCell ref="C25:C29"/>
    <mergeCell ref="D25:D29"/>
    <mergeCell ref="G25:G29"/>
    <mergeCell ref="AB27:AB29"/>
    <mergeCell ref="Q27:Q29"/>
    <mergeCell ref="R27:R29"/>
    <mergeCell ref="S27:S29"/>
    <mergeCell ref="Y27:Y29"/>
    <mergeCell ref="U27:U29"/>
    <mergeCell ref="V27:V29"/>
    <mergeCell ref="B17:B19"/>
    <mergeCell ref="C17:C19"/>
    <mergeCell ref="D17:D19"/>
    <mergeCell ref="A10:A12"/>
    <mergeCell ref="K15:K16"/>
    <mergeCell ref="AA51:AB51"/>
    <mergeCell ref="AA52:AB52"/>
    <mergeCell ref="B52:E52"/>
    <mergeCell ref="C15:C16"/>
    <mergeCell ref="D11:AB11"/>
    <mergeCell ref="O15:S15"/>
    <mergeCell ref="B3:AA4"/>
    <mergeCell ref="I15:I16"/>
    <mergeCell ref="D15:D16"/>
    <mergeCell ref="J15:J16"/>
    <mergeCell ref="D12:AB12"/>
    <mergeCell ref="B15:B16"/>
    <mergeCell ref="F15:F16"/>
    <mergeCell ref="G15:G16"/>
    <mergeCell ref="A9:C9"/>
    <mergeCell ref="D9:AB9"/>
    <mergeCell ref="A1:A4"/>
    <mergeCell ref="B6:AB6"/>
    <mergeCell ref="B7:AB7"/>
    <mergeCell ref="B2:AA2"/>
    <mergeCell ref="U15:Y15"/>
    <mergeCell ref="E15:E16"/>
    <mergeCell ref="AA53:AB53"/>
    <mergeCell ref="M51:R51"/>
    <mergeCell ref="G53:K53"/>
    <mergeCell ref="M52:R52"/>
    <mergeCell ref="M53:R53"/>
    <mergeCell ref="T51:Y51"/>
    <mergeCell ref="T52:Y52"/>
    <mergeCell ref="L15:L16"/>
    <mergeCell ref="M15:M16"/>
    <mergeCell ref="P27:P29"/>
    <mergeCell ref="W27:W29"/>
    <mergeCell ref="J27:J29"/>
    <mergeCell ref="K27:K29"/>
    <mergeCell ref="L27:L29"/>
    <mergeCell ref="M27:M29"/>
    <mergeCell ref="I27:I29"/>
    <mergeCell ref="T53:Y53"/>
    <mergeCell ref="Y38:Y40"/>
    <mergeCell ref="U38:U40"/>
    <mergeCell ref="T38:T40"/>
    <mergeCell ref="S38:S40"/>
    <mergeCell ref="V38:V40"/>
    <mergeCell ref="W38:W40"/>
    <mergeCell ref="X38:X40"/>
    <mergeCell ref="B53:E53"/>
    <mergeCell ref="G51:K51"/>
    <mergeCell ref="G52:K52"/>
    <mergeCell ref="B30:B49"/>
    <mergeCell ref="A17:A49"/>
    <mergeCell ref="C38:C40"/>
    <mergeCell ref="D38:D40"/>
    <mergeCell ref="B51:E51"/>
    <mergeCell ref="A50:R50"/>
    <mergeCell ref="H25:H29"/>
    <mergeCell ref="B20:B29"/>
    <mergeCell ref="Q38:Q40"/>
    <mergeCell ref="R38:R40"/>
    <mergeCell ref="N38:N40"/>
    <mergeCell ref="O38:O40"/>
    <mergeCell ref="P38:P40"/>
    <mergeCell ref="I38:I40"/>
    <mergeCell ref="J38:J40"/>
    <mergeCell ref="K38:K40"/>
    <mergeCell ref="L38:L40"/>
    <mergeCell ref="M38:M40"/>
    <mergeCell ref="G38:G40"/>
    <mergeCell ref="H38:H40"/>
    <mergeCell ref="C41:C43"/>
    <mergeCell ref="C44:C46"/>
    <mergeCell ref="D44:D46"/>
    <mergeCell ref="I44:I46"/>
    <mergeCell ref="J44:J46"/>
    <mergeCell ref="K44:K46"/>
    <mergeCell ref="L44:L46"/>
    <mergeCell ref="M44:M46"/>
    <mergeCell ref="Q41:Q43"/>
    <mergeCell ref="R41:R43"/>
    <mergeCell ref="Y44:Y46"/>
    <mergeCell ref="N44:N46"/>
    <mergeCell ref="O44:O46"/>
    <mergeCell ref="P44:P46"/>
    <mergeCell ref="Q44:Q46"/>
    <mergeCell ref="R44:R46"/>
    <mergeCell ref="S44:S46"/>
    <mergeCell ref="N41:N43"/>
    <mergeCell ref="O41:O43"/>
    <mergeCell ref="P41:P43"/>
    <mergeCell ref="W41:W43"/>
    <mergeCell ref="X41:X43"/>
    <mergeCell ref="Y41:Y43"/>
    <mergeCell ref="S41:S43"/>
    <mergeCell ref="T41:T43"/>
    <mergeCell ref="U41:U43"/>
    <mergeCell ref="V41:V43"/>
    <mergeCell ref="T44:T46"/>
    <mergeCell ref="U44:U46"/>
    <mergeCell ref="V44:V46"/>
    <mergeCell ref="W44:W46"/>
    <mergeCell ref="X44:X4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A89A-D7FF-46E5-9AB0-F5D241AD1255}">
  <dimension ref="A1:AB27"/>
  <sheetViews>
    <sheetView workbookViewId="0">
      <selection activeCell="D12" sqref="D12:AB12"/>
    </sheetView>
  </sheetViews>
  <sheetFormatPr baseColWidth="10" defaultRowHeight="15" x14ac:dyDescent="0.25"/>
  <sheetData>
    <row r="1" spans="1:28" ht="15.75" thickBot="1" x14ac:dyDescent="0.3">
      <c r="A1" s="950"/>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275"/>
      <c r="AB1" s="275"/>
    </row>
    <row r="2" spans="1:28" ht="15.75" x14ac:dyDescent="0.25">
      <c r="A2" s="951"/>
      <c r="B2" s="954" t="s">
        <v>0</v>
      </c>
      <c r="C2" s="955"/>
      <c r="D2" s="955"/>
      <c r="E2" s="955"/>
      <c r="F2" s="955"/>
      <c r="G2" s="955"/>
      <c r="H2" s="955"/>
      <c r="I2" s="955"/>
      <c r="J2" s="955"/>
      <c r="K2" s="955"/>
      <c r="L2" s="955"/>
      <c r="M2" s="955"/>
      <c r="N2" s="955"/>
      <c r="O2" s="955"/>
      <c r="P2" s="955"/>
      <c r="Q2" s="955"/>
      <c r="R2" s="955"/>
      <c r="S2" s="955"/>
      <c r="T2" s="955"/>
      <c r="U2" s="955"/>
      <c r="V2" s="955"/>
      <c r="W2" s="955"/>
      <c r="X2" s="955"/>
      <c r="Y2" s="955"/>
      <c r="Z2" s="955"/>
      <c r="AA2" s="956"/>
      <c r="AB2" s="296" t="s">
        <v>1</v>
      </c>
    </row>
    <row r="3" spans="1:28" x14ac:dyDescent="0.25">
      <c r="A3" s="952"/>
      <c r="B3" s="957" t="s">
        <v>243</v>
      </c>
      <c r="C3" s="958"/>
      <c r="D3" s="958"/>
      <c r="E3" s="958"/>
      <c r="F3" s="958"/>
      <c r="G3" s="958"/>
      <c r="H3" s="958"/>
      <c r="I3" s="958"/>
      <c r="J3" s="958"/>
      <c r="K3" s="958"/>
      <c r="L3" s="958"/>
      <c r="M3" s="958"/>
      <c r="N3" s="958"/>
      <c r="O3" s="958"/>
      <c r="P3" s="958"/>
      <c r="Q3" s="958"/>
      <c r="R3" s="958"/>
      <c r="S3" s="958"/>
      <c r="T3" s="958"/>
      <c r="U3" s="958"/>
      <c r="V3" s="958"/>
      <c r="W3" s="958"/>
      <c r="X3" s="958"/>
      <c r="Y3" s="958"/>
      <c r="Z3" s="958"/>
      <c r="AA3" s="959"/>
      <c r="AB3" s="297" t="s">
        <v>3</v>
      </c>
    </row>
    <row r="4" spans="1:28" x14ac:dyDescent="0.25">
      <c r="A4" s="952"/>
      <c r="B4" s="960" t="s">
        <v>4</v>
      </c>
      <c r="C4" s="961"/>
      <c r="D4" s="961"/>
      <c r="E4" s="961"/>
      <c r="F4" s="961"/>
      <c r="G4" s="961"/>
      <c r="H4" s="961"/>
      <c r="I4" s="961"/>
      <c r="J4" s="961"/>
      <c r="K4" s="961"/>
      <c r="L4" s="961"/>
      <c r="M4" s="961"/>
      <c r="N4" s="961"/>
      <c r="O4" s="961"/>
      <c r="P4" s="961"/>
      <c r="Q4" s="961"/>
      <c r="R4" s="961"/>
      <c r="S4" s="961"/>
      <c r="T4" s="961"/>
      <c r="U4" s="961"/>
      <c r="V4" s="961"/>
      <c r="W4" s="961"/>
      <c r="X4" s="961"/>
      <c r="Y4" s="961"/>
      <c r="Z4" s="961"/>
      <c r="AA4" s="962"/>
      <c r="AB4" s="297" t="s">
        <v>5</v>
      </c>
    </row>
    <row r="5" spans="1:28" ht="15.75" thickBot="1" x14ac:dyDescent="0.3">
      <c r="A5" s="953"/>
      <c r="B5" s="963"/>
      <c r="C5" s="964"/>
      <c r="D5" s="964"/>
      <c r="E5" s="964"/>
      <c r="F5" s="964"/>
      <c r="G5" s="964"/>
      <c r="H5" s="964"/>
      <c r="I5" s="964"/>
      <c r="J5" s="964"/>
      <c r="K5" s="964"/>
      <c r="L5" s="964"/>
      <c r="M5" s="964"/>
      <c r="N5" s="964"/>
      <c r="O5" s="964"/>
      <c r="P5" s="964"/>
      <c r="Q5" s="964"/>
      <c r="R5" s="964"/>
      <c r="S5" s="964"/>
      <c r="T5" s="964"/>
      <c r="U5" s="964"/>
      <c r="V5" s="964"/>
      <c r="W5" s="964"/>
      <c r="X5" s="964"/>
      <c r="Y5" s="964"/>
      <c r="Z5" s="964"/>
      <c r="AA5" s="965"/>
      <c r="AB5" s="298" t="s">
        <v>6</v>
      </c>
    </row>
    <row r="6" spans="1:28" ht="15.75" thickBot="1" x14ac:dyDescent="0.3">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9"/>
    </row>
    <row r="7" spans="1:28" x14ac:dyDescent="0.25">
      <c r="A7" s="278" t="s">
        <v>7</v>
      </c>
      <c r="B7" s="968" t="s">
        <v>664</v>
      </c>
      <c r="C7" s="968"/>
      <c r="D7" s="968"/>
      <c r="E7" s="968"/>
      <c r="F7" s="968"/>
      <c r="G7" s="968"/>
      <c r="H7" s="968"/>
      <c r="I7" s="968"/>
      <c r="J7" s="968"/>
      <c r="K7" s="968"/>
      <c r="L7" s="968"/>
      <c r="M7" s="968"/>
      <c r="N7" s="968"/>
      <c r="O7" s="968"/>
      <c r="P7" s="968"/>
      <c r="Q7" s="968"/>
      <c r="R7" s="968"/>
      <c r="S7" s="968"/>
      <c r="T7" s="968"/>
      <c r="U7" s="968"/>
      <c r="V7" s="968"/>
      <c r="W7" s="968"/>
      <c r="X7" s="968"/>
      <c r="Y7" s="968"/>
      <c r="Z7" s="968"/>
      <c r="AA7" s="968"/>
      <c r="AB7" s="969"/>
    </row>
    <row r="8" spans="1:28" ht="38.25" x14ac:dyDescent="0.25">
      <c r="A8" s="280" t="s">
        <v>9</v>
      </c>
      <c r="B8" s="970" t="s">
        <v>665</v>
      </c>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1"/>
    </row>
    <row r="9" spans="1:28" ht="38.25" x14ac:dyDescent="0.25">
      <c r="A9" s="280" t="s">
        <v>11</v>
      </c>
      <c r="B9" s="972"/>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4"/>
    </row>
    <row r="10" spans="1:28" x14ac:dyDescent="0.25">
      <c r="A10" s="945" t="s">
        <v>13</v>
      </c>
      <c r="B10" s="945"/>
      <c r="C10" s="94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6"/>
    </row>
    <row r="11" spans="1:28" ht="18.75" x14ac:dyDescent="0.3">
      <c r="A11" s="977" t="s">
        <v>14</v>
      </c>
      <c r="B11" s="339" t="s">
        <v>15</v>
      </c>
      <c r="C11" s="322"/>
      <c r="D11" s="791"/>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3"/>
    </row>
    <row r="12" spans="1:28" ht="25.5" x14ac:dyDescent="0.25">
      <c r="A12" s="977"/>
      <c r="B12" s="339" t="s">
        <v>17</v>
      </c>
      <c r="C12" s="340"/>
      <c r="D12" s="794"/>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3"/>
    </row>
    <row r="13" spans="1:28" x14ac:dyDescent="0.25">
      <c r="A13" s="977"/>
      <c r="B13" s="339" t="s">
        <v>19</v>
      </c>
      <c r="C13" s="346" t="s">
        <v>16</v>
      </c>
      <c r="D13" s="791" t="s">
        <v>1224</v>
      </c>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3"/>
    </row>
    <row r="14" spans="1:28" ht="39" thickBot="1" x14ac:dyDescent="0.3">
      <c r="A14" s="279" t="s">
        <v>20</v>
      </c>
      <c r="B14" s="980" t="s">
        <v>666</v>
      </c>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2"/>
    </row>
    <row r="15" spans="1:28" ht="15.75" thickBot="1" x14ac:dyDescent="0.3">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99"/>
      <c r="AB15" s="299"/>
    </row>
    <row r="16" spans="1:28" x14ac:dyDescent="0.25">
      <c r="A16" s="726" t="s">
        <v>667</v>
      </c>
      <c r="B16" s="726" t="s">
        <v>22</v>
      </c>
      <c r="C16" s="726" t="s">
        <v>23</v>
      </c>
      <c r="D16" s="726" t="s">
        <v>24</v>
      </c>
      <c r="E16" s="726" t="s">
        <v>25</v>
      </c>
      <c r="F16" s="726" t="s">
        <v>26</v>
      </c>
      <c r="G16" s="726" t="s">
        <v>27</v>
      </c>
      <c r="H16" s="966" t="s">
        <v>28</v>
      </c>
      <c r="I16" s="966" t="s">
        <v>29</v>
      </c>
      <c r="J16" s="726" t="s">
        <v>30</v>
      </c>
      <c r="K16" s="726" t="s">
        <v>31</v>
      </c>
      <c r="L16" s="726" t="s">
        <v>32</v>
      </c>
      <c r="M16" s="726" t="s">
        <v>33</v>
      </c>
      <c r="N16" s="726" t="s">
        <v>34</v>
      </c>
      <c r="O16" s="978" t="s">
        <v>35</v>
      </c>
      <c r="P16" s="978"/>
      <c r="Q16" s="978"/>
      <c r="R16" s="978"/>
      <c r="S16" s="979"/>
      <c r="T16" s="987"/>
      <c r="U16" s="786" t="s">
        <v>36</v>
      </c>
      <c r="V16" s="726"/>
      <c r="W16" s="726"/>
      <c r="X16" s="726"/>
      <c r="Y16" s="787"/>
      <c r="Z16" s="726" t="s">
        <v>37</v>
      </c>
      <c r="AA16" s="726" t="s">
        <v>38</v>
      </c>
      <c r="AB16" s="740" t="s">
        <v>39</v>
      </c>
    </row>
    <row r="17" spans="1:28" ht="39" thickBot="1" x14ac:dyDescent="0.3">
      <c r="A17" s="739"/>
      <c r="B17" s="739"/>
      <c r="C17" s="739"/>
      <c r="D17" s="739"/>
      <c r="E17" s="739"/>
      <c r="F17" s="739"/>
      <c r="G17" s="739"/>
      <c r="H17" s="967"/>
      <c r="I17" s="967"/>
      <c r="J17" s="739"/>
      <c r="K17" s="739"/>
      <c r="L17" s="739"/>
      <c r="M17" s="739"/>
      <c r="N17" s="739"/>
      <c r="O17" s="295" t="s">
        <v>40</v>
      </c>
      <c r="P17" s="295" t="s">
        <v>41</v>
      </c>
      <c r="Q17" s="295" t="s">
        <v>42</v>
      </c>
      <c r="R17" s="295" t="s">
        <v>43</v>
      </c>
      <c r="S17" s="285" t="s">
        <v>44</v>
      </c>
      <c r="T17" s="988"/>
      <c r="U17" s="286" t="s">
        <v>40</v>
      </c>
      <c r="V17" s="295" t="s">
        <v>41</v>
      </c>
      <c r="W17" s="295" t="s">
        <v>42</v>
      </c>
      <c r="X17" s="295" t="s">
        <v>43</v>
      </c>
      <c r="Y17" s="285" t="s">
        <v>45</v>
      </c>
      <c r="Z17" s="739"/>
      <c r="AA17" s="739"/>
      <c r="AB17" s="741"/>
    </row>
    <row r="18" spans="1:28" ht="409.5" x14ac:dyDescent="0.25">
      <c r="A18" s="983" t="s">
        <v>668</v>
      </c>
      <c r="B18" s="986" t="s">
        <v>340</v>
      </c>
      <c r="C18" s="318" t="s">
        <v>669</v>
      </c>
      <c r="D18" s="318" t="s">
        <v>670</v>
      </c>
      <c r="E18" s="282">
        <v>1</v>
      </c>
      <c r="F18" s="305" t="s">
        <v>671</v>
      </c>
      <c r="G18" s="282" t="s">
        <v>672</v>
      </c>
      <c r="H18" s="282" t="s">
        <v>673</v>
      </c>
      <c r="I18" s="305" t="s">
        <v>674</v>
      </c>
      <c r="J18" s="303" t="s">
        <v>675</v>
      </c>
      <c r="K18" s="282" t="s">
        <v>181</v>
      </c>
      <c r="L18" s="304">
        <v>1</v>
      </c>
      <c r="M18" s="282" t="s">
        <v>676</v>
      </c>
      <c r="N18" s="282" t="s">
        <v>677</v>
      </c>
      <c r="O18" s="309">
        <v>0.25</v>
      </c>
      <c r="P18" s="309">
        <v>0.25</v>
      </c>
      <c r="Q18" s="309">
        <v>0.25</v>
      </c>
      <c r="R18" s="309">
        <v>0.25</v>
      </c>
      <c r="S18" s="310">
        <v>1</v>
      </c>
      <c r="T18" s="988"/>
      <c r="U18" s="321">
        <v>0.25</v>
      </c>
      <c r="V18" s="304">
        <v>0.25</v>
      </c>
      <c r="W18" s="282"/>
      <c r="X18" s="282"/>
      <c r="Y18" s="284"/>
      <c r="Z18" s="342" t="s">
        <v>678</v>
      </c>
      <c r="AA18" s="300"/>
      <c r="AB18" s="300"/>
    </row>
    <row r="19" spans="1:28" ht="409.5" x14ac:dyDescent="0.25">
      <c r="A19" s="984"/>
      <c r="B19" s="986"/>
      <c r="C19" s="307" t="s">
        <v>679</v>
      </c>
      <c r="D19" s="307" t="s">
        <v>680</v>
      </c>
      <c r="E19" s="277">
        <v>1</v>
      </c>
      <c r="F19" s="306" t="s">
        <v>681</v>
      </c>
      <c r="G19" s="282" t="s">
        <v>682</v>
      </c>
      <c r="H19" s="282" t="s">
        <v>673</v>
      </c>
      <c r="I19" s="308" t="s">
        <v>683</v>
      </c>
      <c r="J19" s="308" t="s">
        <v>684</v>
      </c>
      <c r="K19" s="282" t="s">
        <v>181</v>
      </c>
      <c r="L19" s="304">
        <v>1</v>
      </c>
      <c r="M19" s="282" t="s">
        <v>685</v>
      </c>
      <c r="N19" s="282" t="s">
        <v>686</v>
      </c>
      <c r="O19" s="309">
        <v>0.25</v>
      </c>
      <c r="P19" s="309">
        <v>0.25</v>
      </c>
      <c r="Q19" s="309">
        <v>0.25</v>
      </c>
      <c r="R19" s="309">
        <v>0.25</v>
      </c>
      <c r="S19" s="310">
        <v>1</v>
      </c>
      <c r="T19" s="988"/>
      <c r="U19" s="319">
        <v>0.25</v>
      </c>
      <c r="V19" s="344">
        <v>0.25</v>
      </c>
      <c r="W19" s="277"/>
      <c r="X19" s="277"/>
      <c r="Y19" s="281"/>
      <c r="Z19" s="329" t="s">
        <v>687</v>
      </c>
      <c r="AA19" s="343"/>
      <c r="AB19" s="301"/>
    </row>
    <row r="20" spans="1:28" ht="165.75" x14ac:dyDescent="0.25">
      <c r="A20" s="984"/>
      <c r="B20" s="986"/>
      <c r="C20" s="307" t="s">
        <v>688</v>
      </c>
      <c r="D20" s="307" t="s">
        <v>689</v>
      </c>
      <c r="E20" s="277">
        <v>1</v>
      </c>
      <c r="F20" s="323" t="s">
        <v>690</v>
      </c>
      <c r="G20" s="324" t="s">
        <v>691</v>
      </c>
      <c r="H20" s="282" t="s">
        <v>673</v>
      </c>
      <c r="I20" s="308" t="s">
        <v>692</v>
      </c>
      <c r="J20" s="317" t="s">
        <v>693</v>
      </c>
      <c r="K20" s="282" t="s">
        <v>181</v>
      </c>
      <c r="L20" s="304">
        <v>1</v>
      </c>
      <c r="M20" s="282" t="s">
        <v>694</v>
      </c>
      <c r="N20" s="282" t="s">
        <v>695</v>
      </c>
      <c r="O20" s="309">
        <v>0.25</v>
      </c>
      <c r="P20" s="309">
        <v>0.25</v>
      </c>
      <c r="Q20" s="309">
        <v>0.25</v>
      </c>
      <c r="R20" s="309">
        <v>0.25</v>
      </c>
      <c r="S20" s="310">
        <v>1</v>
      </c>
      <c r="T20" s="988"/>
      <c r="U20" s="319">
        <v>0.25</v>
      </c>
      <c r="V20" s="344">
        <v>0.25</v>
      </c>
      <c r="W20" s="277"/>
      <c r="X20" s="277"/>
      <c r="Y20" s="281"/>
      <c r="Z20" s="329" t="s">
        <v>696</v>
      </c>
      <c r="AA20" s="301"/>
      <c r="AB20" s="301"/>
    </row>
    <row r="21" spans="1:28" ht="409.5" x14ac:dyDescent="0.25">
      <c r="A21" s="984"/>
      <c r="B21" s="986"/>
      <c r="C21" s="302" t="s">
        <v>697</v>
      </c>
      <c r="D21" s="307" t="s">
        <v>698</v>
      </c>
      <c r="E21" s="277">
        <v>1</v>
      </c>
      <c r="F21" s="306" t="s">
        <v>699</v>
      </c>
      <c r="G21" s="282" t="s">
        <v>700</v>
      </c>
      <c r="H21" s="282" t="s">
        <v>673</v>
      </c>
      <c r="I21" s="307" t="s">
        <v>701</v>
      </c>
      <c r="J21" s="308" t="s">
        <v>702</v>
      </c>
      <c r="K21" s="282" t="s">
        <v>181</v>
      </c>
      <c r="L21" s="304">
        <v>1</v>
      </c>
      <c r="M21" s="282" t="s">
        <v>703</v>
      </c>
      <c r="N21" s="282" t="s">
        <v>704</v>
      </c>
      <c r="O21" s="309">
        <v>0.25</v>
      </c>
      <c r="P21" s="309">
        <v>0.25</v>
      </c>
      <c r="Q21" s="309">
        <v>0.25</v>
      </c>
      <c r="R21" s="309">
        <v>0.25</v>
      </c>
      <c r="S21" s="311">
        <v>1</v>
      </c>
      <c r="T21" s="988"/>
      <c r="U21" s="319">
        <v>0</v>
      </c>
      <c r="V21" s="344">
        <v>0.2</v>
      </c>
      <c r="W21" s="277"/>
      <c r="X21" s="277"/>
      <c r="Y21" s="281"/>
      <c r="Z21" s="306" t="s">
        <v>705</v>
      </c>
      <c r="AA21" s="277" t="s">
        <v>706</v>
      </c>
      <c r="AB21" s="277" t="s">
        <v>707</v>
      </c>
    </row>
    <row r="22" spans="1:28" ht="409.5" x14ac:dyDescent="0.25">
      <c r="A22" s="985"/>
      <c r="B22" s="986"/>
      <c r="C22" s="327" t="s">
        <v>708</v>
      </c>
      <c r="D22" s="327" t="s">
        <v>709</v>
      </c>
      <c r="E22" s="328">
        <v>1</v>
      </c>
      <c r="F22" s="329" t="s">
        <v>710</v>
      </c>
      <c r="G22" s="324" t="s">
        <v>711</v>
      </c>
      <c r="H22" s="330" t="s">
        <v>673</v>
      </c>
      <c r="I22" s="331" t="s">
        <v>712</v>
      </c>
      <c r="J22" s="331" t="s">
        <v>713</v>
      </c>
      <c r="K22" s="332" t="s">
        <v>181</v>
      </c>
      <c r="L22" s="333">
        <v>1</v>
      </c>
      <c r="M22" s="332" t="s">
        <v>714</v>
      </c>
      <c r="N22" s="330" t="s">
        <v>715</v>
      </c>
      <c r="O22" s="334">
        <v>0.25</v>
      </c>
      <c r="P22" s="334">
        <v>0.25</v>
      </c>
      <c r="Q22" s="334">
        <v>0.25</v>
      </c>
      <c r="R22" s="334">
        <v>0.25</v>
      </c>
      <c r="S22" s="335">
        <v>1</v>
      </c>
      <c r="T22" s="988"/>
      <c r="U22" s="336">
        <v>0.25</v>
      </c>
      <c r="V22" s="337">
        <v>0.25</v>
      </c>
      <c r="W22" s="337"/>
      <c r="X22" s="337"/>
      <c r="Y22" s="338"/>
      <c r="Z22" s="329" t="s">
        <v>716</v>
      </c>
      <c r="AA22" s="301"/>
      <c r="AB22" s="301"/>
    </row>
    <row r="23" spans="1:28" ht="294" thickBot="1" x14ac:dyDescent="0.3">
      <c r="A23" s="985"/>
      <c r="B23" s="986"/>
      <c r="C23" s="325" t="s">
        <v>717</v>
      </c>
      <c r="D23" s="312" t="s">
        <v>718</v>
      </c>
      <c r="E23" s="313">
        <v>1</v>
      </c>
      <c r="F23" s="312" t="s">
        <v>719</v>
      </c>
      <c r="G23" s="314" t="s">
        <v>720</v>
      </c>
      <c r="H23" s="282" t="s">
        <v>673</v>
      </c>
      <c r="I23" s="326" t="s">
        <v>721</v>
      </c>
      <c r="J23" s="326" t="s">
        <v>722</v>
      </c>
      <c r="K23" s="314" t="s">
        <v>181</v>
      </c>
      <c r="L23" s="315">
        <v>1</v>
      </c>
      <c r="M23" s="314" t="s">
        <v>723</v>
      </c>
      <c r="N23" s="313" t="s">
        <v>724</v>
      </c>
      <c r="O23" s="309">
        <v>0.5</v>
      </c>
      <c r="P23" s="309">
        <v>0.5</v>
      </c>
      <c r="Q23" s="309"/>
      <c r="R23" s="309"/>
      <c r="S23" s="316">
        <v>1</v>
      </c>
      <c r="T23" s="988"/>
      <c r="U23" s="320">
        <v>0</v>
      </c>
      <c r="V23" s="345">
        <v>0.5</v>
      </c>
      <c r="W23" s="287"/>
      <c r="X23" s="287"/>
      <c r="Y23" s="288"/>
      <c r="Z23" s="341" t="s">
        <v>725</v>
      </c>
      <c r="AA23" s="341" t="s">
        <v>726</v>
      </c>
      <c r="AB23" s="341" t="s">
        <v>727</v>
      </c>
    </row>
    <row r="24" spans="1:28" ht="15.75" thickBot="1" x14ac:dyDescent="0.3">
      <c r="A24" s="756" t="s">
        <v>157</v>
      </c>
      <c r="B24" s="757"/>
      <c r="C24" s="757"/>
      <c r="D24" s="757"/>
      <c r="E24" s="757"/>
      <c r="F24" s="757"/>
      <c r="G24" s="757"/>
      <c r="H24" s="757"/>
      <c r="I24" s="757"/>
      <c r="J24" s="757"/>
      <c r="K24" s="757"/>
      <c r="L24" s="757"/>
      <c r="M24" s="757"/>
      <c r="N24" s="757"/>
      <c r="O24" s="757"/>
      <c r="P24" s="757"/>
      <c r="Q24" s="757"/>
      <c r="R24" s="758"/>
      <c r="S24" s="742" t="s">
        <v>158</v>
      </c>
      <c r="T24" s="743"/>
      <c r="U24" s="743"/>
      <c r="V24" s="743"/>
      <c r="W24" s="743"/>
      <c r="X24" s="743"/>
      <c r="Y24" s="743"/>
      <c r="Z24" s="743"/>
      <c r="AA24" s="743"/>
      <c r="AB24" s="744"/>
    </row>
    <row r="25" spans="1:28" x14ac:dyDescent="0.25">
      <c r="A25" s="291" t="s">
        <v>159</v>
      </c>
      <c r="B25" s="752"/>
      <c r="C25" s="752"/>
      <c r="D25" s="752"/>
      <c r="E25" s="753"/>
      <c r="F25" s="294" t="s">
        <v>160</v>
      </c>
      <c r="G25" s="735"/>
      <c r="H25" s="735"/>
      <c r="I25" s="735"/>
      <c r="J25" s="735"/>
      <c r="K25" s="735"/>
      <c r="L25" s="294" t="s">
        <v>160</v>
      </c>
      <c r="M25" s="735"/>
      <c r="N25" s="735"/>
      <c r="O25" s="735"/>
      <c r="P25" s="735"/>
      <c r="Q25" s="735"/>
      <c r="R25" s="718"/>
      <c r="S25" s="290" t="s">
        <v>160</v>
      </c>
      <c r="T25" s="718"/>
      <c r="U25" s="719"/>
      <c r="V25" s="719"/>
      <c r="W25" s="719"/>
      <c r="X25" s="719"/>
      <c r="Y25" s="720"/>
      <c r="Z25" s="290" t="s">
        <v>160</v>
      </c>
      <c r="AA25" s="724"/>
      <c r="AB25" s="725"/>
    </row>
    <row r="26" spans="1:28" ht="25.5" x14ac:dyDescent="0.25">
      <c r="A26" s="292" t="s">
        <v>161</v>
      </c>
      <c r="B26" s="730" t="s">
        <v>728</v>
      </c>
      <c r="C26" s="730"/>
      <c r="D26" s="730"/>
      <c r="E26" s="724"/>
      <c r="F26" s="294" t="s">
        <v>163</v>
      </c>
      <c r="G26" s="989" t="s">
        <v>729</v>
      </c>
      <c r="H26" s="989"/>
      <c r="I26" s="989"/>
      <c r="J26" s="989"/>
      <c r="K26" s="989"/>
      <c r="L26" s="294" t="s">
        <v>165</v>
      </c>
      <c r="M26" s="989"/>
      <c r="N26" s="989"/>
      <c r="O26" s="989"/>
      <c r="P26" s="989"/>
      <c r="Q26" s="989"/>
      <c r="R26" s="990"/>
      <c r="S26" s="290" t="s">
        <v>163</v>
      </c>
      <c r="T26" s="718"/>
      <c r="U26" s="719"/>
      <c r="V26" s="719"/>
      <c r="W26" s="719"/>
      <c r="X26" s="719"/>
      <c r="Y26" s="720"/>
      <c r="Z26" s="290" t="s">
        <v>165</v>
      </c>
      <c r="AA26" s="724"/>
      <c r="AB26" s="725"/>
    </row>
    <row r="27" spans="1:28" ht="15.75" thickBot="1" x14ac:dyDescent="0.3">
      <c r="A27" s="293" t="s">
        <v>168</v>
      </c>
      <c r="B27" s="731">
        <v>44021</v>
      </c>
      <c r="C27" s="732"/>
      <c r="D27" s="732"/>
      <c r="E27" s="733"/>
      <c r="F27" s="289" t="s">
        <v>168</v>
      </c>
      <c r="G27" s="736">
        <v>44021</v>
      </c>
      <c r="H27" s="737"/>
      <c r="I27" s="737"/>
      <c r="J27" s="737"/>
      <c r="K27" s="737"/>
      <c r="L27" s="289" t="s">
        <v>168</v>
      </c>
      <c r="M27" s="736"/>
      <c r="N27" s="737"/>
      <c r="O27" s="737"/>
      <c r="P27" s="737"/>
      <c r="Q27" s="737"/>
      <c r="R27" s="991"/>
      <c r="S27" s="283" t="s">
        <v>168</v>
      </c>
      <c r="T27" s="721"/>
      <c r="U27" s="722"/>
      <c r="V27" s="722"/>
      <c r="W27" s="722"/>
      <c r="X27" s="722"/>
      <c r="Y27" s="723"/>
      <c r="Z27" s="283" t="s">
        <v>168</v>
      </c>
      <c r="AA27" s="733"/>
      <c r="AB27" s="734"/>
    </row>
  </sheetData>
  <mergeCells count="55">
    <mergeCell ref="B27:E27"/>
    <mergeCell ref="G27:K27"/>
    <mergeCell ref="M27:R27"/>
    <mergeCell ref="T27:Y27"/>
    <mergeCell ref="AA27:AB27"/>
    <mergeCell ref="B26:E26"/>
    <mergeCell ref="G26:K26"/>
    <mergeCell ref="M26:R26"/>
    <mergeCell ref="T26:Y26"/>
    <mergeCell ref="AA26:AB26"/>
    <mergeCell ref="A24:R24"/>
    <mergeCell ref="S24:AB24"/>
    <mergeCell ref="B25:E25"/>
    <mergeCell ref="G25:K25"/>
    <mergeCell ref="M25:R25"/>
    <mergeCell ref="T25:Y25"/>
    <mergeCell ref="AA25:AB25"/>
    <mergeCell ref="U16:Y16"/>
    <mergeCell ref="Z16:Z17"/>
    <mergeCell ref="AA16:AA17"/>
    <mergeCell ref="AB16:AB17"/>
    <mergeCell ref="A18:A23"/>
    <mergeCell ref="B18:B23"/>
    <mergeCell ref="J16:J17"/>
    <mergeCell ref="K16:K17"/>
    <mergeCell ref="L16:L17"/>
    <mergeCell ref="C16:C17"/>
    <mergeCell ref="D16:D17"/>
    <mergeCell ref="E16:E17"/>
    <mergeCell ref="F16:F17"/>
    <mergeCell ref="T16:T23"/>
    <mergeCell ref="G16:G17"/>
    <mergeCell ref="H16:H17"/>
    <mergeCell ref="I16:I17"/>
    <mergeCell ref="B7:AB7"/>
    <mergeCell ref="B8:AB8"/>
    <mergeCell ref="B9:AB9"/>
    <mergeCell ref="A10:C10"/>
    <mergeCell ref="D10:AB10"/>
    <mergeCell ref="A11:A13"/>
    <mergeCell ref="D11:AB11"/>
    <mergeCell ref="M16:M17"/>
    <mergeCell ref="N16:N17"/>
    <mergeCell ref="O16:S16"/>
    <mergeCell ref="B14:AB14"/>
    <mergeCell ref="A16:A17"/>
    <mergeCell ref="B16:B17"/>
    <mergeCell ref="D12:AB12"/>
    <mergeCell ref="D13:AB13"/>
    <mergeCell ref="A6:AB6"/>
    <mergeCell ref="A1:Z1"/>
    <mergeCell ref="A2:A5"/>
    <mergeCell ref="B2:AA2"/>
    <mergeCell ref="B3:AA3"/>
    <mergeCell ref="B4:AA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1C57-C196-4675-9D46-45CC07CFC594}">
  <dimension ref="A1:AB38"/>
  <sheetViews>
    <sheetView workbookViewId="0">
      <selection activeCell="D13" sqref="D13:AB13"/>
    </sheetView>
  </sheetViews>
  <sheetFormatPr baseColWidth="10" defaultColWidth="7.7109375" defaultRowHeight="15" x14ac:dyDescent="0.25"/>
  <cols>
    <col min="1" max="1" width="24.42578125" style="1" customWidth="1"/>
    <col min="2" max="2" width="21.7109375" style="1" customWidth="1"/>
    <col min="3" max="3" width="19.85546875" style="1" customWidth="1"/>
    <col min="4" max="4" width="19.7109375" style="1" customWidth="1"/>
    <col min="5" max="5" width="5.5703125" style="1" customWidth="1"/>
    <col min="6" max="6" width="35" style="1" customWidth="1"/>
    <col min="7" max="8" width="18" style="1" customWidth="1"/>
    <col min="9" max="9" width="30" style="1" customWidth="1"/>
    <col min="10" max="10" width="23.140625" style="1" customWidth="1"/>
    <col min="11" max="11" width="17.28515625" style="1" customWidth="1"/>
    <col min="12" max="12" width="16.28515625" style="1" customWidth="1"/>
    <col min="13" max="13" width="19.42578125" style="1" customWidth="1"/>
    <col min="14" max="14" width="30.5703125" style="1" customWidth="1"/>
    <col min="15" max="15" width="8.28515625" style="1" customWidth="1"/>
    <col min="16" max="16" width="8.5703125" style="1" customWidth="1"/>
    <col min="17" max="17" width="7.85546875" style="1" customWidth="1"/>
    <col min="18" max="18" width="8.42578125" style="1" customWidth="1"/>
    <col min="19" max="19" width="22.140625" style="1" customWidth="1"/>
    <col min="20" max="20" width="4.85546875" style="401" bestFit="1" customWidth="1"/>
    <col min="21" max="21" width="10.85546875" style="70" customWidth="1"/>
    <col min="22" max="22" width="9.140625" style="1" customWidth="1"/>
    <col min="23" max="23" width="8.85546875" style="1" customWidth="1"/>
    <col min="24" max="24" width="8.7109375" style="1" customWidth="1"/>
    <col min="25" max="25" width="14.85546875" style="70" customWidth="1"/>
    <col min="26" max="26" width="119.140625" style="1" customWidth="1"/>
    <col min="27" max="27" width="35.5703125" style="1" customWidth="1"/>
    <col min="28" max="28" width="34.85546875" style="1" customWidth="1"/>
    <col min="29" max="29" width="69.140625" style="1" customWidth="1"/>
    <col min="30" max="256" width="10.28515625" style="1" customWidth="1"/>
    <col min="257" max="257" width="24.42578125" style="1" customWidth="1"/>
    <col min="258" max="258" width="21.7109375" style="1" customWidth="1"/>
    <col min="259" max="259" width="19.85546875" style="1" customWidth="1"/>
    <col min="260" max="260" width="19.7109375" style="1" customWidth="1"/>
    <col min="261" max="261" width="5.5703125" style="1" customWidth="1"/>
    <col min="262" max="262" width="22.5703125" style="1" customWidth="1"/>
    <col min="263" max="264" width="18" style="1" customWidth="1"/>
    <col min="265" max="265" width="19.7109375" style="1" customWidth="1"/>
    <col min="266" max="266" width="23.140625" style="1" customWidth="1"/>
    <col min="267" max="267" width="17.28515625" style="1" customWidth="1"/>
    <col min="268" max="268" width="16.28515625" style="1" customWidth="1"/>
    <col min="269" max="269" width="15.28515625" style="1" customWidth="1"/>
    <col min="270" max="270" width="22.42578125" style="1" customWidth="1"/>
    <col min="271" max="271" width="8.28515625" style="1" customWidth="1"/>
    <col min="272" max="272" width="8.5703125" style="1" customWidth="1"/>
    <col min="273" max="273" width="7.85546875" style="1" customWidth="1"/>
    <col min="274" max="274" width="8.42578125" style="1" customWidth="1"/>
    <col min="275" max="275" width="22.140625" style="1" customWidth="1"/>
    <col min="276" max="276" width="4.28515625" style="1" customWidth="1"/>
    <col min="277" max="277" width="10.85546875" style="1" customWidth="1"/>
    <col min="278" max="278" width="9.140625" style="1" customWidth="1"/>
    <col min="279" max="279" width="8.85546875" style="1" customWidth="1"/>
    <col min="280" max="280" width="8.7109375" style="1" customWidth="1"/>
    <col min="281" max="281" width="14.85546875" style="1" customWidth="1"/>
    <col min="282" max="282" width="55.42578125" style="1" customWidth="1"/>
    <col min="283" max="283" width="35.5703125" style="1" customWidth="1"/>
    <col min="284" max="284" width="34.85546875" style="1" customWidth="1"/>
    <col min="285" max="285" width="69.140625" style="1" customWidth="1"/>
    <col min="286" max="512" width="10.28515625" style="1" customWidth="1"/>
    <col min="513" max="513" width="24.42578125" style="1" customWidth="1"/>
    <col min="514" max="514" width="21.7109375" style="1" customWidth="1"/>
    <col min="515" max="515" width="19.85546875" style="1" customWidth="1"/>
    <col min="516" max="516" width="19.7109375" style="1" customWidth="1"/>
    <col min="517" max="517" width="5.5703125" style="1" customWidth="1"/>
    <col min="518" max="518" width="22.5703125" style="1" customWidth="1"/>
    <col min="519" max="520" width="18" style="1" customWidth="1"/>
    <col min="521" max="521" width="19.7109375" style="1" customWidth="1"/>
    <col min="522" max="522" width="23.140625" style="1" customWidth="1"/>
    <col min="523" max="523" width="17.28515625" style="1" customWidth="1"/>
    <col min="524" max="524" width="16.28515625" style="1" customWidth="1"/>
    <col min="525" max="525" width="15.28515625" style="1" customWidth="1"/>
    <col min="526" max="526" width="22.42578125" style="1" customWidth="1"/>
    <col min="527" max="527" width="8.28515625" style="1" customWidth="1"/>
    <col min="528" max="528" width="8.5703125" style="1" customWidth="1"/>
    <col min="529" max="529" width="7.85546875" style="1" customWidth="1"/>
    <col min="530" max="530" width="8.42578125" style="1" customWidth="1"/>
    <col min="531" max="531" width="22.140625" style="1" customWidth="1"/>
    <col min="532" max="532" width="4.28515625" style="1" customWidth="1"/>
    <col min="533" max="533" width="10.85546875" style="1" customWidth="1"/>
    <col min="534" max="534" width="9.140625" style="1" customWidth="1"/>
    <col min="535" max="535" width="8.85546875" style="1" customWidth="1"/>
    <col min="536" max="536" width="8.7109375" style="1" customWidth="1"/>
    <col min="537" max="537" width="14.85546875" style="1" customWidth="1"/>
    <col min="538" max="538" width="55.42578125" style="1" customWidth="1"/>
    <col min="539" max="539" width="35.5703125" style="1" customWidth="1"/>
    <col min="540" max="540" width="34.85546875" style="1" customWidth="1"/>
    <col min="541" max="541" width="69.140625" style="1" customWidth="1"/>
    <col min="542" max="768" width="10.28515625" style="1" customWidth="1"/>
    <col min="769" max="769" width="24.42578125" style="1" customWidth="1"/>
    <col min="770" max="770" width="21.7109375" style="1" customWidth="1"/>
    <col min="771" max="771" width="19.85546875" style="1" customWidth="1"/>
    <col min="772" max="772" width="19.7109375" style="1" customWidth="1"/>
    <col min="773" max="773" width="5.5703125" style="1" customWidth="1"/>
    <col min="774" max="774" width="22.5703125" style="1" customWidth="1"/>
    <col min="775" max="776" width="18" style="1" customWidth="1"/>
    <col min="777" max="777" width="19.7109375" style="1" customWidth="1"/>
    <col min="778" max="778" width="23.140625" style="1" customWidth="1"/>
    <col min="779" max="779" width="17.28515625" style="1" customWidth="1"/>
    <col min="780" max="780" width="16.28515625" style="1" customWidth="1"/>
    <col min="781" max="781" width="15.28515625" style="1" customWidth="1"/>
    <col min="782" max="782" width="22.42578125" style="1" customWidth="1"/>
    <col min="783" max="783" width="8.28515625" style="1" customWidth="1"/>
    <col min="784" max="784" width="8.5703125" style="1" customWidth="1"/>
    <col min="785" max="785" width="7.85546875" style="1" customWidth="1"/>
    <col min="786" max="786" width="8.42578125" style="1" customWidth="1"/>
    <col min="787" max="787" width="22.140625" style="1" customWidth="1"/>
    <col min="788" max="788" width="4.28515625" style="1" customWidth="1"/>
    <col min="789" max="789" width="10.85546875" style="1" customWidth="1"/>
    <col min="790" max="790" width="9.140625" style="1" customWidth="1"/>
    <col min="791" max="791" width="8.85546875" style="1" customWidth="1"/>
    <col min="792" max="792" width="8.7109375" style="1" customWidth="1"/>
    <col min="793" max="793" width="14.85546875" style="1" customWidth="1"/>
    <col min="794" max="794" width="55.42578125" style="1" customWidth="1"/>
    <col min="795" max="795" width="35.5703125" style="1" customWidth="1"/>
    <col min="796" max="796" width="34.85546875" style="1" customWidth="1"/>
    <col min="797" max="797" width="69.140625" style="1" customWidth="1"/>
    <col min="798" max="1024" width="10.28515625" style="1" customWidth="1"/>
    <col min="1025" max="1025" width="24.42578125" style="1" customWidth="1"/>
    <col min="1026" max="1026" width="21.7109375" style="1" customWidth="1"/>
    <col min="1027" max="1027" width="19.85546875" style="1" customWidth="1"/>
    <col min="1028" max="1028" width="19.7109375" style="1" customWidth="1"/>
    <col min="1029" max="1029" width="5.5703125" style="1" customWidth="1"/>
    <col min="1030" max="1030" width="22.5703125" style="1" customWidth="1"/>
    <col min="1031" max="1032" width="18" style="1" customWidth="1"/>
    <col min="1033" max="1033" width="19.7109375" style="1" customWidth="1"/>
    <col min="1034" max="1034" width="23.140625" style="1" customWidth="1"/>
    <col min="1035" max="1035" width="17.28515625" style="1" customWidth="1"/>
    <col min="1036" max="1036" width="16.28515625" style="1" customWidth="1"/>
    <col min="1037" max="1037" width="15.28515625" style="1" customWidth="1"/>
    <col min="1038" max="1038" width="22.42578125" style="1" customWidth="1"/>
    <col min="1039" max="1039" width="8.28515625" style="1" customWidth="1"/>
    <col min="1040" max="1040" width="8.5703125" style="1" customWidth="1"/>
    <col min="1041" max="1041" width="7.85546875" style="1" customWidth="1"/>
    <col min="1042" max="1042" width="8.42578125" style="1" customWidth="1"/>
    <col min="1043" max="1043" width="22.140625" style="1" customWidth="1"/>
    <col min="1044" max="1044" width="4.28515625" style="1" customWidth="1"/>
    <col min="1045" max="1045" width="10.85546875" style="1" customWidth="1"/>
    <col min="1046" max="1046" width="9.140625" style="1" customWidth="1"/>
    <col min="1047" max="1047" width="8.85546875" style="1" customWidth="1"/>
    <col min="1048" max="1048" width="8.7109375" style="1" customWidth="1"/>
    <col min="1049" max="1049" width="14.85546875" style="1" customWidth="1"/>
    <col min="1050" max="1050" width="55.42578125" style="1" customWidth="1"/>
    <col min="1051" max="1051" width="35.5703125" style="1" customWidth="1"/>
    <col min="1052" max="1052" width="34.85546875" style="1" customWidth="1"/>
    <col min="1053" max="1053" width="69.140625" style="1" customWidth="1"/>
    <col min="1054" max="1280" width="10.28515625" style="1" customWidth="1"/>
    <col min="1281" max="1281" width="24.42578125" style="1" customWidth="1"/>
    <col min="1282" max="1282" width="21.7109375" style="1" customWidth="1"/>
    <col min="1283" max="1283" width="19.85546875" style="1" customWidth="1"/>
    <col min="1284" max="1284" width="19.7109375" style="1" customWidth="1"/>
    <col min="1285" max="1285" width="5.5703125" style="1" customWidth="1"/>
    <col min="1286" max="1286" width="22.5703125" style="1" customWidth="1"/>
    <col min="1287" max="1288" width="18" style="1" customWidth="1"/>
    <col min="1289" max="1289" width="19.7109375" style="1" customWidth="1"/>
    <col min="1290" max="1290" width="23.140625" style="1" customWidth="1"/>
    <col min="1291" max="1291" width="17.28515625" style="1" customWidth="1"/>
    <col min="1292" max="1292" width="16.28515625" style="1" customWidth="1"/>
    <col min="1293" max="1293" width="15.28515625" style="1" customWidth="1"/>
    <col min="1294" max="1294" width="22.42578125" style="1" customWidth="1"/>
    <col min="1295" max="1295" width="8.28515625" style="1" customWidth="1"/>
    <col min="1296" max="1296" width="8.5703125" style="1" customWidth="1"/>
    <col min="1297" max="1297" width="7.85546875" style="1" customWidth="1"/>
    <col min="1298" max="1298" width="8.42578125" style="1" customWidth="1"/>
    <col min="1299" max="1299" width="22.140625" style="1" customWidth="1"/>
    <col min="1300" max="1300" width="4.28515625" style="1" customWidth="1"/>
    <col min="1301" max="1301" width="10.85546875" style="1" customWidth="1"/>
    <col min="1302" max="1302" width="9.140625" style="1" customWidth="1"/>
    <col min="1303" max="1303" width="8.85546875" style="1" customWidth="1"/>
    <col min="1304" max="1304" width="8.7109375" style="1" customWidth="1"/>
    <col min="1305" max="1305" width="14.85546875" style="1" customWidth="1"/>
    <col min="1306" max="1306" width="55.42578125" style="1" customWidth="1"/>
    <col min="1307" max="1307" width="35.5703125" style="1" customWidth="1"/>
    <col min="1308" max="1308" width="34.85546875" style="1" customWidth="1"/>
    <col min="1309" max="1309" width="69.140625" style="1" customWidth="1"/>
    <col min="1310" max="1536" width="10.28515625" style="1" customWidth="1"/>
    <col min="1537" max="1537" width="24.42578125" style="1" customWidth="1"/>
    <col min="1538" max="1538" width="21.7109375" style="1" customWidth="1"/>
    <col min="1539" max="1539" width="19.85546875" style="1" customWidth="1"/>
    <col min="1540" max="1540" width="19.7109375" style="1" customWidth="1"/>
    <col min="1541" max="1541" width="5.5703125" style="1" customWidth="1"/>
    <col min="1542" max="1542" width="22.5703125" style="1" customWidth="1"/>
    <col min="1543" max="1544" width="18" style="1" customWidth="1"/>
    <col min="1545" max="1545" width="19.7109375" style="1" customWidth="1"/>
    <col min="1546" max="1546" width="23.140625" style="1" customWidth="1"/>
    <col min="1547" max="1547" width="17.28515625" style="1" customWidth="1"/>
    <col min="1548" max="1548" width="16.28515625" style="1" customWidth="1"/>
    <col min="1549" max="1549" width="15.28515625" style="1" customWidth="1"/>
    <col min="1550" max="1550" width="22.42578125" style="1" customWidth="1"/>
    <col min="1551" max="1551" width="8.28515625" style="1" customWidth="1"/>
    <col min="1552" max="1552" width="8.5703125" style="1" customWidth="1"/>
    <col min="1553" max="1553" width="7.85546875" style="1" customWidth="1"/>
    <col min="1554" max="1554" width="8.42578125" style="1" customWidth="1"/>
    <col min="1555" max="1555" width="22.140625" style="1" customWidth="1"/>
    <col min="1556" max="1556" width="4.28515625" style="1" customWidth="1"/>
    <col min="1557" max="1557" width="10.85546875" style="1" customWidth="1"/>
    <col min="1558" max="1558" width="9.140625" style="1" customWidth="1"/>
    <col min="1559" max="1559" width="8.85546875" style="1" customWidth="1"/>
    <col min="1560" max="1560" width="8.7109375" style="1" customWidth="1"/>
    <col min="1561" max="1561" width="14.85546875" style="1" customWidth="1"/>
    <col min="1562" max="1562" width="55.42578125" style="1" customWidth="1"/>
    <col min="1563" max="1563" width="35.5703125" style="1" customWidth="1"/>
    <col min="1564" max="1564" width="34.85546875" style="1" customWidth="1"/>
    <col min="1565" max="1565" width="69.140625" style="1" customWidth="1"/>
    <col min="1566" max="1792" width="10.28515625" style="1" customWidth="1"/>
    <col min="1793" max="1793" width="24.42578125" style="1" customWidth="1"/>
    <col min="1794" max="1794" width="21.7109375" style="1" customWidth="1"/>
    <col min="1795" max="1795" width="19.85546875" style="1" customWidth="1"/>
    <col min="1796" max="1796" width="19.7109375" style="1" customWidth="1"/>
    <col min="1797" max="1797" width="5.5703125" style="1" customWidth="1"/>
    <col min="1798" max="1798" width="22.5703125" style="1" customWidth="1"/>
    <col min="1799" max="1800" width="18" style="1" customWidth="1"/>
    <col min="1801" max="1801" width="19.7109375" style="1" customWidth="1"/>
    <col min="1802" max="1802" width="23.140625" style="1" customWidth="1"/>
    <col min="1803" max="1803" width="17.28515625" style="1" customWidth="1"/>
    <col min="1804" max="1804" width="16.28515625" style="1" customWidth="1"/>
    <col min="1805" max="1805" width="15.28515625" style="1" customWidth="1"/>
    <col min="1806" max="1806" width="22.42578125" style="1" customWidth="1"/>
    <col min="1807" max="1807" width="8.28515625" style="1" customWidth="1"/>
    <col min="1808" max="1808" width="8.5703125" style="1" customWidth="1"/>
    <col min="1809" max="1809" width="7.85546875" style="1" customWidth="1"/>
    <col min="1810" max="1810" width="8.42578125" style="1" customWidth="1"/>
    <col min="1811" max="1811" width="22.140625" style="1" customWidth="1"/>
    <col min="1812" max="1812" width="4.28515625" style="1" customWidth="1"/>
    <col min="1813" max="1813" width="10.85546875" style="1" customWidth="1"/>
    <col min="1814" max="1814" width="9.140625" style="1" customWidth="1"/>
    <col min="1815" max="1815" width="8.85546875" style="1" customWidth="1"/>
    <col min="1816" max="1816" width="8.7109375" style="1" customWidth="1"/>
    <col min="1817" max="1817" width="14.85546875" style="1" customWidth="1"/>
    <col min="1818" max="1818" width="55.42578125" style="1" customWidth="1"/>
    <col min="1819" max="1819" width="35.5703125" style="1" customWidth="1"/>
    <col min="1820" max="1820" width="34.85546875" style="1" customWidth="1"/>
    <col min="1821" max="1821" width="69.140625" style="1" customWidth="1"/>
    <col min="1822" max="2048" width="10.28515625" style="1" customWidth="1"/>
    <col min="2049" max="2049" width="24.42578125" style="1" customWidth="1"/>
    <col min="2050" max="2050" width="21.7109375" style="1" customWidth="1"/>
    <col min="2051" max="2051" width="19.85546875" style="1" customWidth="1"/>
    <col min="2052" max="2052" width="19.7109375" style="1" customWidth="1"/>
    <col min="2053" max="2053" width="5.5703125" style="1" customWidth="1"/>
    <col min="2054" max="2054" width="22.5703125" style="1" customWidth="1"/>
    <col min="2055" max="2056" width="18" style="1" customWidth="1"/>
    <col min="2057" max="2057" width="19.7109375" style="1" customWidth="1"/>
    <col min="2058" max="2058" width="23.140625" style="1" customWidth="1"/>
    <col min="2059" max="2059" width="17.28515625" style="1" customWidth="1"/>
    <col min="2060" max="2060" width="16.28515625" style="1" customWidth="1"/>
    <col min="2061" max="2061" width="15.28515625" style="1" customWidth="1"/>
    <col min="2062" max="2062" width="22.42578125" style="1" customWidth="1"/>
    <col min="2063" max="2063" width="8.28515625" style="1" customWidth="1"/>
    <col min="2064" max="2064" width="8.5703125" style="1" customWidth="1"/>
    <col min="2065" max="2065" width="7.85546875" style="1" customWidth="1"/>
    <col min="2066" max="2066" width="8.42578125" style="1" customWidth="1"/>
    <col min="2067" max="2067" width="22.140625" style="1" customWidth="1"/>
    <col min="2068" max="2068" width="4.28515625" style="1" customWidth="1"/>
    <col min="2069" max="2069" width="10.85546875" style="1" customWidth="1"/>
    <col min="2070" max="2070" width="9.140625" style="1" customWidth="1"/>
    <col min="2071" max="2071" width="8.85546875" style="1" customWidth="1"/>
    <col min="2072" max="2072" width="8.7109375" style="1" customWidth="1"/>
    <col min="2073" max="2073" width="14.85546875" style="1" customWidth="1"/>
    <col min="2074" max="2074" width="55.42578125" style="1" customWidth="1"/>
    <col min="2075" max="2075" width="35.5703125" style="1" customWidth="1"/>
    <col min="2076" max="2076" width="34.85546875" style="1" customWidth="1"/>
    <col min="2077" max="2077" width="69.140625" style="1" customWidth="1"/>
    <col min="2078" max="2304" width="10.28515625" style="1" customWidth="1"/>
    <col min="2305" max="2305" width="24.42578125" style="1" customWidth="1"/>
    <col min="2306" max="2306" width="21.7109375" style="1" customWidth="1"/>
    <col min="2307" max="2307" width="19.85546875" style="1" customWidth="1"/>
    <col min="2308" max="2308" width="19.7109375" style="1" customWidth="1"/>
    <col min="2309" max="2309" width="5.5703125" style="1" customWidth="1"/>
    <col min="2310" max="2310" width="22.5703125" style="1" customWidth="1"/>
    <col min="2311" max="2312" width="18" style="1" customWidth="1"/>
    <col min="2313" max="2313" width="19.7109375" style="1" customWidth="1"/>
    <col min="2314" max="2314" width="23.140625" style="1" customWidth="1"/>
    <col min="2315" max="2315" width="17.28515625" style="1" customWidth="1"/>
    <col min="2316" max="2316" width="16.28515625" style="1" customWidth="1"/>
    <col min="2317" max="2317" width="15.28515625" style="1" customWidth="1"/>
    <col min="2318" max="2318" width="22.42578125" style="1" customWidth="1"/>
    <col min="2319" max="2319" width="8.28515625" style="1" customWidth="1"/>
    <col min="2320" max="2320" width="8.5703125" style="1" customWidth="1"/>
    <col min="2321" max="2321" width="7.85546875" style="1" customWidth="1"/>
    <col min="2322" max="2322" width="8.42578125" style="1" customWidth="1"/>
    <col min="2323" max="2323" width="22.140625" style="1" customWidth="1"/>
    <col min="2324" max="2324" width="4.28515625" style="1" customWidth="1"/>
    <col min="2325" max="2325" width="10.85546875" style="1" customWidth="1"/>
    <col min="2326" max="2326" width="9.140625" style="1" customWidth="1"/>
    <col min="2327" max="2327" width="8.85546875" style="1" customWidth="1"/>
    <col min="2328" max="2328" width="8.7109375" style="1" customWidth="1"/>
    <col min="2329" max="2329" width="14.85546875" style="1" customWidth="1"/>
    <col min="2330" max="2330" width="55.42578125" style="1" customWidth="1"/>
    <col min="2331" max="2331" width="35.5703125" style="1" customWidth="1"/>
    <col min="2332" max="2332" width="34.85546875" style="1" customWidth="1"/>
    <col min="2333" max="2333" width="69.140625" style="1" customWidth="1"/>
    <col min="2334" max="2560" width="10.28515625" style="1" customWidth="1"/>
    <col min="2561" max="2561" width="24.42578125" style="1" customWidth="1"/>
    <col min="2562" max="2562" width="21.7109375" style="1" customWidth="1"/>
    <col min="2563" max="2563" width="19.85546875" style="1" customWidth="1"/>
    <col min="2564" max="2564" width="19.7109375" style="1" customWidth="1"/>
    <col min="2565" max="2565" width="5.5703125" style="1" customWidth="1"/>
    <col min="2566" max="2566" width="22.5703125" style="1" customWidth="1"/>
    <col min="2567" max="2568" width="18" style="1" customWidth="1"/>
    <col min="2569" max="2569" width="19.7109375" style="1" customWidth="1"/>
    <col min="2570" max="2570" width="23.140625" style="1" customWidth="1"/>
    <col min="2571" max="2571" width="17.28515625" style="1" customWidth="1"/>
    <col min="2572" max="2572" width="16.28515625" style="1" customWidth="1"/>
    <col min="2573" max="2573" width="15.28515625" style="1" customWidth="1"/>
    <col min="2574" max="2574" width="22.42578125" style="1" customWidth="1"/>
    <col min="2575" max="2575" width="8.28515625" style="1" customWidth="1"/>
    <col min="2576" max="2576" width="8.5703125" style="1" customWidth="1"/>
    <col min="2577" max="2577" width="7.85546875" style="1" customWidth="1"/>
    <col min="2578" max="2578" width="8.42578125" style="1" customWidth="1"/>
    <col min="2579" max="2579" width="22.140625" style="1" customWidth="1"/>
    <col min="2580" max="2580" width="4.28515625" style="1" customWidth="1"/>
    <col min="2581" max="2581" width="10.85546875" style="1" customWidth="1"/>
    <col min="2582" max="2582" width="9.140625" style="1" customWidth="1"/>
    <col min="2583" max="2583" width="8.85546875" style="1" customWidth="1"/>
    <col min="2584" max="2584" width="8.7109375" style="1" customWidth="1"/>
    <col min="2585" max="2585" width="14.85546875" style="1" customWidth="1"/>
    <col min="2586" max="2586" width="55.42578125" style="1" customWidth="1"/>
    <col min="2587" max="2587" width="35.5703125" style="1" customWidth="1"/>
    <col min="2588" max="2588" width="34.85546875" style="1" customWidth="1"/>
    <col min="2589" max="2589" width="69.140625" style="1" customWidth="1"/>
    <col min="2590" max="2816" width="10.28515625" style="1" customWidth="1"/>
    <col min="2817" max="2817" width="24.42578125" style="1" customWidth="1"/>
    <col min="2818" max="2818" width="21.7109375" style="1" customWidth="1"/>
    <col min="2819" max="2819" width="19.85546875" style="1" customWidth="1"/>
    <col min="2820" max="2820" width="19.7109375" style="1" customWidth="1"/>
    <col min="2821" max="2821" width="5.5703125" style="1" customWidth="1"/>
    <col min="2822" max="2822" width="22.5703125" style="1" customWidth="1"/>
    <col min="2823" max="2824" width="18" style="1" customWidth="1"/>
    <col min="2825" max="2825" width="19.7109375" style="1" customWidth="1"/>
    <col min="2826" max="2826" width="23.140625" style="1" customWidth="1"/>
    <col min="2827" max="2827" width="17.28515625" style="1" customWidth="1"/>
    <col min="2828" max="2828" width="16.28515625" style="1" customWidth="1"/>
    <col min="2829" max="2829" width="15.28515625" style="1" customWidth="1"/>
    <col min="2830" max="2830" width="22.42578125" style="1" customWidth="1"/>
    <col min="2831" max="2831" width="8.28515625" style="1" customWidth="1"/>
    <col min="2832" max="2832" width="8.5703125" style="1" customWidth="1"/>
    <col min="2833" max="2833" width="7.85546875" style="1" customWidth="1"/>
    <col min="2834" max="2834" width="8.42578125" style="1" customWidth="1"/>
    <col min="2835" max="2835" width="22.140625" style="1" customWidth="1"/>
    <col min="2836" max="2836" width="4.28515625" style="1" customWidth="1"/>
    <col min="2837" max="2837" width="10.85546875" style="1" customWidth="1"/>
    <col min="2838" max="2838" width="9.140625" style="1" customWidth="1"/>
    <col min="2839" max="2839" width="8.85546875" style="1" customWidth="1"/>
    <col min="2840" max="2840" width="8.7109375" style="1" customWidth="1"/>
    <col min="2841" max="2841" width="14.85546875" style="1" customWidth="1"/>
    <col min="2842" max="2842" width="55.42578125" style="1" customWidth="1"/>
    <col min="2843" max="2843" width="35.5703125" style="1" customWidth="1"/>
    <col min="2844" max="2844" width="34.85546875" style="1" customWidth="1"/>
    <col min="2845" max="2845" width="69.140625" style="1" customWidth="1"/>
    <col min="2846" max="3072" width="10.28515625" style="1" customWidth="1"/>
    <col min="3073" max="3073" width="24.42578125" style="1" customWidth="1"/>
    <col min="3074" max="3074" width="21.7109375" style="1" customWidth="1"/>
    <col min="3075" max="3075" width="19.85546875" style="1" customWidth="1"/>
    <col min="3076" max="3076" width="19.7109375" style="1" customWidth="1"/>
    <col min="3077" max="3077" width="5.5703125" style="1" customWidth="1"/>
    <col min="3078" max="3078" width="22.5703125" style="1" customWidth="1"/>
    <col min="3079" max="3080" width="18" style="1" customWidth="1"/>
    <col min="3081" max="3081" width="19.7109375" style="1" customWidth="1"/>
    <col min="3082" max="3082" width="23.140625" style="1" customWidth="1"/>
    <col min="3083" max="3083" width="17.28515625" style="1" customWidth="1"/>
    <col min="3084" max="3084" width="16.28515625" style="1" customWidth="1"/>
    <col min="3085" max="3085" width="15.28515625" style="1" customWidth="1"/>
    <col min="3086" max="3086" width="22.42578125" style="1" customWidth="1"/>
    <col min="3087" max="3087" width="8.28515625" style="1" customWidth="1"/>
    <col min="3088" max="3088" width="8.5703125" style="1" customWidth="1"/>
    <col min="3089" max="3089" width="7.85546875" style="1" customWidth="1"/>
    <col min="3090" max="3090" width="8.42578125" style="1" customWidth="1"/>
    <col min="3091" max="3091" width="22.140625" style="1" customWidth="1"/>
    <col min="3092" max="3092" width="4.28515625" style="1" customWidth="1"/>
    <col min="3093" max="3093" width="10.85546875" style="1" customWidth="1"/>
    <col min="3094" max="3094" width="9.140625" style="1" customWidth="1"/>
    <col min="3095" max="3095" width="8.85546875" style="1" customWidth="1"/>
    <col min="3096" max="3096" width="8.7109375" style="1" customWidth="1"/>
    <col min="3097" max="3097" width="14.85546875" style="1" customWidth="1"/>
    <col min="3098" max="3098" width="55.42578125" style="1" customWidth="1"/>
    <col min="3099" max="3099" width="35.5703125" style="1" customWidth="1"/>
    <col min="3100" max="3100" width="34.85546875" style="1" customWidth="1"/>
    <col min="3101" max="3101" width="69.140625" style="1" customWidth="1"/>
    <col min="3102" max="3328" width="10.28515625" style="1" customWidth="1"/>
    <col min="3329" max="3329" width="24.42578125" style="1" customWidth="1"/>
    <col min="3330" max="3330" width="21.7109375" style="1" customWidth="1"/>
    <col min="3331" max="3331" width="19.85546875" style="1" customWidth="1"/>
    <col min="3332" max="3332" width="19.7109375" style="1" customWidth="1"/>
    <col min="3333" max="3333" width="5.5703125" style="1" customWidth="1"/>
    <col min="3334" max="3334" width="22.5703125" style="1" customWidth="1"/>
    <col min="3335" max="3336" width="18" style="1" customWidth="1"/>
    <col min="3337" max="3337" width="19.7109375" style="1" customWidth="1"/>
    <col min="3338" max="3338" width="23.140625" style="1" customWidth="1"/>
    <col min="3339" max="3339" width="17.28515625" style="1" customWidth="1"/>
    <col min="3340" max="3340" width="16.28515625" style="1" customWidth="1"/>
    <col min="3341" max="3341" width="15.28515625" style="1" customWidth="1"/>
    <col min="3342" max="3342" width="22.42578125" style="1" customWidth="1"/>
    <col min="3343" max="3343" width="8.28515625" style="1" customWidth="1"/>
    <col min="3344" max="3344" width="8.5703125" style="1" customWidth="1"/>
    <col min="3345" max="3345" width="7.85546875" style="1" customWidth="1"/>
    <col min="3346" max="3346" width="8.42578125" style="1" customWidth="1"/>
    <col min="3347" max="3347" width="22.140625" style="1" customWidth="1"/>
    <col min="3348" max="3348" width="4.28515625" style="1" customWidth="1"/>
    <col min="3349" max="3349" width="10.85546875" style="1" customWidth="1"/>
    <col min="3350" max="3350" width="9.140625" style="1" customWidth="1"/>
    <col min="3351" max="3351" width="8.85546875" style="1" customWidth="1"/>
    <col min="3352" max="3352" width="8.7109375" style="1" customWidth="1"/>
    <col min="3353" max="3353" width="14.85546875" style="1" customWidth="1"/>
    <col min="3354" max="3354" width="55.42578125" style="1" customWidth="1"/>
    <col min="3355" max="3355" width="35.5703125" style="1" customWidth="1"/>
    <col min="3356" max="3356" width="34.85546875" style="1" customWidth="1"/>
    <col min="3357" max="3357" width="69.140625" style="1" customWidth="1"/>
    <col min="3358" max="3584" width="10.28515625" style="1" customWidth="1"/>
    <col min="3585" max="3585" width="24.42578125" style="1" customWidth="1"/>
    <col min="3586" max="3586" width="21.7109375" style="1" customWidth="1"/>
    <col min="3587" max="3587" width="19.85546875" style="1" customWidth="1"/>
    <col min="3588" max="3588" width="19.7109375" style="1" customWidth="1"/>
    <col min="3589" max="3589" width="5.5703125" style="1" customWidth="1"/>
    <col min="3590" max="3590" width="22.5703125" style="1" customWidth="1"/>
    <col min="3591" max="3592" width="18" style="1" customWidth="1"/>
    <col min="3593" max="3593" width="19.7109375" style="1" customWidth="1"/>
    <col min="3594" max="3594" width="23.140625" style="1" customWidth="1"/>
    <col min="3595" max="3595" width="17.28515625" style="1" customWidth="1"/>
    <col min="3596" max="3596" width="16.28515625" style="1" customWidth="1"/>
    <col min="3597" max="3597" width="15.28515625" style="1" customWidth="1"/>
    <col min="3598" max="3598" width="22.42578125" style="1" customWidth="1"/>
    <col min="3599" max="3599" width="8.28515625" style="1" customWidth="1"/>
    <col min="3600" max="3600" width="8.5703125" style="1" customWidth="1"/>
    <col min="3601" max="3601" width="7.85546875" style="1" customWidth="1"/>
    <col min="3602" max="3602" width="8.42578125" style="1" customWidth="1"/>
    <col min="3603" max="3603" width="22.140625" style="1" customWidth="1"/>
    <col min="3604" max="3604" width="4.28515625" style="1" customWidth="1"/>
    <col min="3605" max="3605" width="10.85546875" style="1" customWidth="1"/>
    <col min="3606" max="3606" width="9.140625" style="1" customWidth="1"/>
    <col min="3607" max="3607" width="8.85546875" style="1" customWidth="1"/>
    <col min="3608" max="3608" width="8.7109375" style="1" customWidth="1"/>
    <col min="3609" max="3609" width="14.85546875" style="1" customWidth="1"/>
    <col min="3610" max="3610" width="55.42578125" style="1" customWidth="1"/>
    <col min="3611" max="3611" width="35.5703125" style="1" customWidth="1"/>
    <col min="3612" max="3612" width="34.85546875" style="1" customWidth="1"/>
    <col min="3613" max="3613" width="69.140625" style="1" customWidth="1"/>
    <col min="3614" max="3840" width="10.28515625" style="1" customWidth="1"/>
    <col min="3841" max="3841" width="24.42578125" style="1" customWidth="1"/>
    <col min="3842" max="3842" width="21.7109375" style="1" customWidth="1"/>
    <col min="3843" max="3843" width="19.85546875" style="1" customWidth="1"/>
    <col min="3844" max="3844" width="19.7109375" style="1" customWidth="1"/>
    <col min="3845" max="3845" width="5.5703125" style="1" customWidth="1"/>
    <col min="3846" max="3846" width="22.5703125" style="1" customWidth="1"/>
    <col min="3847" max="3848" width="18" style="1" customWidth="1"/>
    <col min="3849" max="3849" width="19.7109375" style="1" customWidth="1"/>
    <col min="3850" max="3850" width="23.140625" style="1" customWidth="1"/>
    <col min="3851" max="3851" width="17.28515625" style="1" customWidth="1"/>
    <col min="3852" max="3852" width="16.28515625" style="1" customWidth="1"/>
    <col min="3853" max="3853" width="15.28515625" style="1" customWidth="1"/>
    <col min="3854" max="3854" width="22.42578125" style="1" customWidth="1"/>
    <col min="3855" max="3855" width="8.28515625" style="1" customWidth="1"/>
    <col min="3856" max="3856" width="8.5703125" style="1" customWidth="1"/>
    <col min="3857" max="3857" width="7.85546875" style="1" customWidth="1"/>
    <col min="3858" max="3858" width="8.42578125" style="1" customWidth="1"/>
    <col min="3859" max="3859" width="22.140625" style="1" customWidth="1"/>
    <col min="3860" max="3860" width="4.28515625" style="1" customWidth="1"/>
    <col min="3861" max="3861" width="10.85546875" style="1" customWidth="1"/>
    <col min="3862" max="3862" width="9.140625" style="1" customWidth="1"/>
    <col min="3863" max="3863" width="8.85546875" style="1" customWidth="1"/>
    <col min="3864" max="3864" width="8.7109375" style="1" customWidth="1"/>
    <col min="3865" max="3865" width="14.85546875" style="1" customWidth="1"/>
    <col min="3866" max="3866" width="55.42578125" style="1" customWidth="1"/>
    <col min="3867" max="3867" width="35.5703125" style="1" customWidth="1"/>
    <col min="3868" max="3868" width="34.85546875" style="1" customWidth="1"/>
    <col min="3869" max="3869" width="69.140625" style="1" customWidth="1"/>
    <col min="3870" max="4096" width="10.28515625" style="1" customWidth="1"/>
    <col min="4097" max="4097" width="24.42578125" style="1" customWidth="1"/>
    <col min="4098" max="4098" width="21.7109375" style="1" customWidth="1"/>
    <col min="4099" max="4099" width="19.85546875" style="1" customWidth="1"/>
    <col min="4100" max="4100" width="19.7109375" style="1" customWidth="1"/>
    <col min="4101" max="4101" width="5.5703125" style="1" customWidth="1"/>
    <col min="4102" max="4102" width="22.5703125" style="1" customWidth="1"/>
    <col min="4103" max="4104" width="18" style="1" customWidth="1"/>
    <col min="4105" max="4105" width="19.7109375" style="1" customWidth="1"/>
    <col min="4106" max="4106" width="23.140625" style="1" customWidth="1"/>
    <col min="4107" max="4107" width="17.28515625" style="1" customWidth="1"/>
    <col min="4108" max="4108" width="16.28515625" style="1" customWidth="1"/>
    <col min="4109" max="4109" width="15.28515625" style="1" customWidth="1"/>
    <col min="4110" max="4110" width="22.42578125" style="1" customWidth="1"/>
    <col min="4111" max="4111" width="8.28515625" style="1" customWidth="1"/>
    <col min="4112" max="4112" width="8.5703125" style="1" customWidth="1"/>
    <col min="4113" max="4113" width="7.85546875" style="1" customWidth="1"/>
    <col min="4114" max="4114" width="8.42578125" style="1" customWidth="1"/>
    <col min="4115" max="4115" width="22.140625" style="1" customWidth="1"/>
    <col min="4116" max="4116" width="4.28515625" style="1" customWidth="1"/>
    <col min="4117" max="4117" width="10.85546875" style="1" customWidth="1"/>
    <col min="4118" max="4118" width="9.140625" style="1" customWidth="1"/>
    <col min="4119" max="4119" width="8.85546875" style="1" customWidth="1"/>
    <col min="4120" max="4120" width="8.7109375" style="1" customWidth="1"/>
    <col min="4121" max="4121" width="14.85546875" style="1" customWidth="1"/>
    <col min="4122" max="4122" width="55.42578125" style="1" customWidth="1"/>
    <col min="4123" max="4123" width="35.5703125" style="1" customWidth="1"/>
    <col min="4124" max="4124" width="34.85546875" style="1" customWidth="1"/>
    <col min="4125" max="4125" width="69.140625" style="1" customWidth="1"/>
    <col min="4126" max="4352" width="10.28515625" style="1" customWidth="1"/>
    <col min="4353" max="4353" width="24.42578125" style="1" customWidth="1"/>
    <col min="4354" max="4354" width="21.7109375" style="1" customWidth="1"/>
    <col min="4355" max="4355" width="19.85546875" style="1" customWidth="1"/>
    <col min="4356" max="4356" width="19.7109375" style="1" customWidth="1"/>
    <col min="4357" max="4357" width="5.5703125" style="1" customWidth="1"/>
    <col min="4358" max="4358" width="22.5703125" style="1" customWidth="1"/>
    <col min="4359" max="4360" width="18" style="1" customWidth="1"/>
    <col min="4361" max="4361" width="19.7109375" style="1" customWidth="1"/>
    <col min="4362" max="4362" width="23.140625" style="1" customWidth="1"/>
    <col min="4363" max="4363" width="17.28515625" style="1" customWidth="1"/>
    <col min="4364" max="4364" width="16.28515625" style="1" customWidth="1"/>
    <col min="4365" max="4365" width="15.28515625" style="1" customWidth="1"/>
    <col min="4366" max="4366" width="22.42578125" style="1" customWidth="1"/>
    <col min="4367" max="4367" width="8.28515625" style="1" customWidth="1"/>
    <col min="4368" max="4368" width="8.5703125" style="1" customWidth="1"/>
    <col min="4369" max="4369" width="7.85546875" style="1" customWidth="1"/>
    <col min="4370" max="4370" width="8.42578125" style="1" customWidth="1"/>
    <col min="4371" max="4371" width="22.140625" style="1" customWidth="1"/>
    <col min="4372" max="4372" width="4.28515625" style="1" customWidth="1"/>
    <col min="4373" max="4373" width="10.85546875" style="1" customWidth="1"/>
    <col min="4374" max="4374" width="9.140625" style="1" customWidth="1"/>
    <col min="4375" max="4375" width="8.85546875" style="1" customWidth="1"/>
    <col min="4376" max="4376" width="8.7109375" style="1" customWidth="1"/>
    <col min="4377" max="4377" width="14.85546875" style="1" customWidth="1"/>
    <col min="4378" max="4378" width="55.42578125" style="1" customWidth="1"/>
    <col min="4379" max="4379" width="35.5703125" style="1" customWidth="1"/>
    <col min="4380" max="4380" width="34.85546875" style="1" customWidth="1"/>
    <col min="4381" max="4381" width="69.140625" style="1" customWidth="1"/>
    <col min="4382" max="4608" width="10.28515625" style="1" customWidth="1"/>
    <col min="4609" max="4609" width="24.42578125" style="1" customWidth="1"/>
    <col min="4610" max="4610" width="21.7109375" style="1" customWidth="1"/>
    <col min="4611" max="4611" width="19.85546875" style="1" customWidth="1"/>
    <col min="4612" max="4612" width="19.7109375" style="1" customWidth="1"/>
    <col min="4613" max="4613" width="5.5703125" style="1" customWidth="1"/>
    <col min="4614" max="4614" width="22.5703125" style="1" customWidth="1"/>
    <col min="4615" max="4616" width="18" style="1" customWidth="1"/>
    <col min="4617" max="4617" width="19.7109375" style="1" customWidth="1"/>
    <col min="4618" max="4618" width="23.140625" style="1" customWidth="1"/>
    <col min="4619" max="4619" width="17.28515625" style="1" customWidth="1"/>
    <col min="4620" max="4620" width="16.28515625" style="1" customWidth="1"/>
    <col min="4621" max="4621" width="15.28515625" style="1" customWidth="1"/>
    <col min="4622" max="4622" width="22.42578125" style="1" customWidth="1"/>
    <col min="4623" max="4623" width="8.28515625" style="1" customWidth="1"/>
    <col min="4624" max="4624" width="8.5703125" style="1" customWidth="1"/>
    <col min="4625" max="4625" width="7.85546875" style="1" customWidth="1"/>
    <col min="4626" max="4626" width="8.42578125" style="1" customWidth="1"/>
    <col min="4627" max="4627" width="22.140625" style="1" customWidth="1"/>
    <col min="4628" max="4628" width="4.28515625" style="1" customWidth="1"/>
    <col min="4629" max="4629" width="10.85546875" style="1" customWidth="1"/>
    <col min="4630" max="4630" width="9.140625" style="1" customWidth="1"/>
    <col min="4631" max="4631" width="8.85546875" style="1" customWidth="1"/>
    <col min="4632" max="4632" width="8.7109375" style="1" customWidth="1"/>
    <col min="4633" max="4633" width="14.85546875" style="1" customWidth="1"/>
    <col min="4634" max="4634" width="55.42578125" style="1" customWidth="1"/>
    <col min="4635" max="4635" width="35.5703125" style="1" customWidth="1"/>
    <col min="4636" max="4636" width="34.85546875" style="1" customWidth="1"/>
    <col min="4637" max="4637" width="69.140625" style="1" customWidth="1"/>
    <col min="4638" max="4864" width="10.28515625" style="1" customWidth="1"/>
    <col min="4865" max="4865" width="24.42578125" style="1" customWidth="1"/>
    <col min="4866" max="4866" width="21.7109375" style="1" customWidth="1"/>
    <col min="4867" max="4867" width="19.85546875" style="1" customWidth="1"/>
    <col min="4868" max="4868" width="19.7109375" style="1" customWidth="1"/>
    <col min="4869" max="4869" width="5.5703125" style="1" customWidth="1"/>
    <col min="4870" max="4870" width="22.5703125" style="1" customWidth="1"/>
    <col min="4871" max="4872" width="18" style="1" customWidth="1"/>
    <col min="4873" max="4873" width="19.7109375" style="1" customWidth="1"/>
    <col min="4874" max="4874" width="23.140625" style="1" customWidth="1"/>
    <col min="4875" max="4875" width="17.28515625" style="1" customWidth="1"/>
    <col min="4876" max="4876" width="16.28515625" style="1" customWidth="1"/>
    <col min="4877" max="4877" width="15.28515625" style="1" customWidth="1"/>
    <col min="4878" max="4878" width="22.42578125" style="1" customWidth="1"/>
    <col min="4879" max="4879" width="8.28515625" style="1" customWidth="1"/>
    <col min="4880" max="4880" width="8.5703125" style="1" customWidth="1"/>
    <col min="4881" max="4881" width="7.85546875" style="1" customWidth="1"/>
    <col min="4882" max="4882" width="8.42578125" style="1" customWidth="1"/>
    <col min="4883" max="4883" width="22.140625" style="1" customWidth="1"/>
    <col min="4884" max="4884" width="4.28515625" style="1" customWidth="1"/>
    <col min="4885" max="4885" width="10.85546875" style="1" customWidth="1"/>
    <col min="4886" max="4886" width="9.140625" style="1" customWidth="1"/>
    <col min="4887" max="4887" width="8.85546875" style="1" customWidth="1"/>
    <col min="4888" max="4888" width="8.7109375" style="1" customWidth="1"/>
    <col min="4889" max="4889" width="14.85546875" style="1" customWidth="1"/>
    <col min="4890" max="4890" width="55.42578125" style="1" customWidth="1"/>
    <col min="4891" max="4891" width="35.5703125" style="1" customWidth="1"/>
    <col min="4892" max="4892" width="34.85546875" style="1" customWidth="1"/>
    <col min="4893" max="4893" width="69.140625" style="1" customWidth="1"/>
    <col min="4894" max="5120" width="10.28515625" style="1" customWidth="1"/>
    <col min="5121" max="5121" width="24.42578125" style="1" customWidth="1"/>
    <col min="5122" max="5122" width="21.7109375" style="1" customWidth="1"/>
    <col min="5123" max="5123" width="19.85546875" style="1" customWidth="1"/>
    <col min="5124" max="5124" width="19.7109375" style="1" customWidth="1"/>
    <col min="5125" max="5125" width="5.5703125" style="1" customWidth="1"/>
    <col min="5126" max="5126" width="22.5703125" style="1" customWidth="1"/>
    <col min="5127" max="5128" width="18" style="1" customWidth="1"/>
    <col min="5129" max="5129" width="19.7109375" style="1" customWidth="1"/>
    <col min="5130" max="5130" width="23.140625" style="1" customWidth="1"/>
    <col min="5131" max="5131" width="17.28515625" style="1" customWidth="1"/>
    <col min="5132" max="5132" width="16.28515625" style="1" customWidth="1"/>
    <col min="5133" max="5133" width="15.28515625" style="1" customWidth="1"/>
    <col min="5134" max="5134" width="22.42578125" style="1" customWidth="1"/>
    <col min="5135" max="5135" width="8.28515625" style="1" customWidth="1"/>
    <col min="5136" max="5136" width="8.5703125" style="1" customWidth="1"/>
    <col min="5137" max="5137" width="7.85546875" style="1" customWidth="1"/>
    <col min="5138" max="5138" width="8.42578125" style="1" customWidth="1"/>
    <col min="5139" max="5139" width="22.140625" style="1" customWidth="1"/>
    <col min="5140" max="5140" width="4.28515625" style="1" customWidth="1"/>
    <col min="5141" max="5141" width="10.85546875" style="1" customWidth="1"/>
    <col min="5142" max="5142" width="9.140625" style="1" customWidth="1"/>
    <col min="5143" max="5143" width="8.85546875" style="1" customWidth="1"/>
    <col min="5144" max="5144" width="8.7109375" style="1" customWidth="1"/>
    <col min="5145" max="5145" width="14.85546875" style="1" customWidth="1"/>
    <col min="5146" max="5146" width="55.42578125" style="1" customWidth="1"/>
    <col min="5147" max="5147" width="35.5703125" style="1" customWidth="1"/>
    <col min="5148" max="5148" width="34.85546875" style="1" customWidth="1"/>
    <col min="5149" max="5149" width="69.140625" style="1" customWidth="1"/>
    <col min="5150" max="5376" width="10.28515625" style="1" customWidth="1"/>
    <col min="5377" max="5377" width="24.42578125" style="1" customWidth="1"/>
    <col min="5378" max="5378" width="21.7109375" style="1" customWidth="1"/>
    <col min="5379" max="5379" width="19.85546875" style="1" customWidth="1"/>
    <col min="5380" max="5380" width="19.7109375" style="1" customWidth="1"/>
    <col min="5381" max="5381" width="5.5703125" style="1" customWidth="1"/>
    <col min="5382" max="5382" width="22.5703125" style="1" customWidth="1"/>
    <col min="5383" max="5384" width="18" style="1" customWidth="1"/>
    <col min="5385" max="5385" width="19.7109375" style="1" customWidth="1"/>
    <col min="5386" max="5386" width="23.140625" style="1" customWidth="1"/>
    <col min="5387" max="5387" width="17.28515625" style="1" customWidth="1"/>
    <col min="5388" max="5388" width="16.28515625" style="1" customWidth="1"/>
    <col min="5389" max="5389" width="15.28515625" style="1" customWidth="1"/>
    <col min="5390" max="5390" width="22.42578125" style="1" customWidth="1"/>
    <col min="5391" max="5391" width="8.28515625" style="1" customWidth="1"/>
    <col min="5392" max="5392" width="8.5703125" style="1" customWidth="1"/>
    <col min="5393" max="5393" width="7.85546875" style="1" customWidth="1"/>
    <col min="5394" max="5394" width="8.42578125" style="1" customWidth="1"/>
    <col min="5395" max="5395" width="22.140625" style="1" customWidth="1"/>
    <col min="5396" max="5396" width="4.28515625" style="1" customWidth="1"/>
    <col min="5397" max="5397" width="10.85546875" style="1" customWidth="1"/>
    <col min="5398" max="5398" width="9.140625" style="1" customWidth="1"/>
    <col min="5399" max="5399" width="8.85546875" style="1" customWidth="1"/>
    <col min="5400" max="5400" width="8.7109375" style="1" customWidth="1"/>
    <col min="5401" max="5401" width="14.85546875" style="1" customWidth="1"/>
    <col min="5402" max="5402" width="55.42578125" style="1" customWidth="1"/>
    <col min="5403" max="5403" width="35.5703125" style="1" customWidth="1"/>
    <col min="5404" max="5404" width="34.85546875" style="1" customWidth="1"/>
    <col min="5405" max="5405" width="69.140625" style="1" customWidth="1"/>
    <col min="5406" max="5632" width="10.28515625" style="1" customWidth="1"/>
    <col min="5633" max="5633" width="24.42578125" style="1" customWidth="1"/>
    <col min="5634" max="5634" width="21.7109375" style="1" customWidth="1"/>
    <col min="5635" max="5635" width="19.85546875" style="1" customWidth="1"/>
    <col min="5636" max="5636" width="19.7109375" style="1" customWidth="1"/>
    <col min="5637" max="5637" width="5.5703125" style="1" customWidth="1"/>
    <col min="5638" max="5638" width="22.5703125" style="1" customWidth="1"/>
    <col min="5639" max="5640" width="18" style="1" customWidth="1"/>
    <col min="5641" max="5641" width="19.7109375" style="1" customWidth="1"/>
    <col min="5642" max="5642" width="23.140625" style="1" customWidth="1"/>
    <col min="5643" max="5643" width="17.28515625" style="1" customWidth="1"/>
    <col min="5644" max="5644" width="16.28515625" style="1" customWidth="1"/>
    <col min="5645" max="5645" width="15.28515625" style="1" customWidth="1"/>
    <col min="5646" max="5646" width="22.42578125" style="1" customWidth="1"/>
    <col min="5647" max="5647" width="8.28515625" style="1" customWidth="1"/>
    <col min="5648" max="5648" width="8.5703125" style="1" customWidth="1"/>
    <col min="5649" max="5649" width="7.85546875" style="1" customWidth="1"/>
    <col min="5650" max="5650" width="8.42578125" style="1" customWidth="1"/>
    <col min="5651" max="5651" width="22.140625" style="1" customWidth="1"/>
    <col min="5652" max="5652" width="4.28515625" style="1" customWidth="1"/>
    <col min="5653" max="5653" width="10.85546875" style="1" customWidth="1"/>
    <col min="5654" max="5654" width="9.140625" style="1" customWidth="1"/>
    <col min="5655" max="5655" width="8.85546875" style="1" customWidth="1"/>
    <col min="5656" max="5656" width="8.7109375" style="1" customWidth="1"/>
    <col min="5657" max="5657" width="14.85546875" style="1" customWidth="1"/>
    <col min="5658" max="5658" width="55.42578125" style="1" customWidth="1"/>
    <col min="5659" max="5659" width="35.5703125" style="1" customWidth="1"/>
    <col min="5660" max="5660" width="34.85546875" style="1" customWidth="1"/>
    <col min="5661" max="5661" width="69.140625" style="1" customWidth="1"/>
    <col min="5662" max="5888" width="10.28515625" style="1" customWidth="1"/>
    <col min="5889" max="5889" width="24.42578125" style="1" customWidth="1"/>
    <col min="5890" max="5890" width="21.7109375" style="1" customWidth="1"/>
    <col min="5891" max="5891" width="19.85546875" style="1" customWidth="1"/>
    <col min="5892" max="5892" width="19.7109375" style="1" customWidth="1"/>
    <col min="5893" max="5893" width="5.5703125" style="1" customWidth="1"/>
    <col min="5894" max="5894" width="22.5703125" style="1" customWidth="1"/>
    <col min="5895" max="5896" width="18" style="1" customWidth="1"/>
    <col min="5897" max="5897" width="19.7109375" style="1" customWidth="1"/>
    <col min="5898" max="5898" width="23.140625" style="1" customWidth="1"/>
    <col min="5899" max="5899" width="17.28515625" style="1" customWidth="1"/>
    <col min="5900" max="5900" width="16.28515625" style="1" customWidth="1"/>
    <col min="5901" max="5901" width="15.28515625" style="1" customWidth="1"/>
    <col min="5902" max="5902" width="22.42578125" style="1" customWidth="1"/>
    <col min="5903" max="5903" width="8.28515625" style="1" customWidth="1"/>
    <col min="5904" max="5904" width="8.5703125" style="1" customWidth="1"/>
    <col min="5905" max="5905" width="7.85546875" style="1" customWidth="1"/>
    <col min="5906" max="5906" width="8.42578125" style="1" customWidth="1"/>
    <col min="5907" max="5907" width="22.140625" style="1" customWidth="1"/>
    <col min="5908" max="5908" width="4.28515625" style="1" customWidth="1"/>
    <col min="5909" max="5909" width="10.85546875" style="1" customWidth="1"/>
    <col min="5910" max="5910" width="9.140625" style="1" customWidth="1"/>
    <col min="5911" max="5911" width="8.85546875" style="1" customWidth="1"/>
    <col min="5912" max="5912" width="8.7109375" style="1" customWidth="1"/>
    <col min="5913" max="5913" width="14.85546875" style="1" customWidth="1"/>
    <col min="5914" max="5914" width="55.42578125" style="1" customWidth="1"/>
    <col min="5915" max="5915" width="35.5703125" style="1" customWidth="1"/>
    <col min="5916" max="5916" width="34.85546875" style="1" customWidth="1"/>
    <col min="5917" max="5917" width="69.140625" style="1" customWidth="1"/>
    <col min="5918" max="6144" width="10.28515625" style="1" customWidth="1"/>
    <col min="6145" max="6145" width="24.42578125" style="1" customWidth="1"/>
    <col min="6146" max="6146" width="21.7109375" style="1" customWidth="1"/>
    <col min="6147" max="6147" width="19.85546875" style="1" customWidth="1"/>
    <col min="6148" max="6148" width="19.7109375" style="1" customWidth="1"/>
    <col min="6149" max="6149" width="5.5703125" style="1" customWidth="1"/>
    <col min="6150" max="6150" width="22.5703125" style="1" customWidth="1"/>
    <col min="6151" max="6152" width="18" style="1" customWidth="1"/>
    <col min="6153" max="6153" width="19.7109375" style="1" customWidth="1"/>
    <col min="6154" max="6154" width="23.140625" style="1" customWidth="1"/>
    <col min="6155" max="6155" width="17.28515625" style="1" customWidth="1"/>
    <col min="6156" max="6156" width="16.28515625" style="1" customWidth="1"/>
    <col min="6157" max="6157" width="15.28515625" style="1" customWidth="1"/>
    <col min="6158" max="6158" width="22.42578125" style="1" customWidth="1"/>
    <col min="6159" max="6159" width="8.28515625" style="1" customWidth="1"/>
    <col min="6160" max="6160" width="8.5703125" style="1" customWidth="1"/>
    <col min="6161" max="6161" width="7.85546875" style="1" customWidth="1"/>
    <col min="6162" max="6162" width="8.42578125" style="1" customWidth="1"/>
    <col min="6163" max="6163" width="22.140625" style="1" customWidth="1"/>
    <col min="6164" max="6164" width="4.28515625" style="1" customWidth="1"/>
    <col min="6165" max="6165" width="10.85546875" style="1" customWidth="1"/>
    <col min="6166" max="6166" width="9.140625" style="1" customWidth="1"/>
    <col min="6167" max="6167" width="8.85546875" style="1" customWidth="1"/>
    <col min="6168" max="6168" width="8.7109375" style="1" customWidth="1"/>
    <col min="6169" max="6169" width="14.85546875" style="1" customWidth="1"/>
    <col min="6170" max="6170" width="55.42578125" style="1" customWidth="1"/>
    <col min="6171" max="6171" width="35.5703125" style="1" customWidth="1"/>
    <col min="6172" max="6172" width="34.85546875" style="1" customWidth="1"/>
    <col min="6173" max="6173" width="69.140625" style="1" customWidth="1"/>
    <col min="6174" max="6400" width="10.28515625" style="1" customWidth="1"/>
    <col min="6401" max="6401" width="24.42578125" style="1" customWidth="1"/>
    <col min="6402" max="6402" width="21.7109375" style="1" customWidth="1"/>
    <col min="6403" max="6403" width="19.85546875" style="1" customWidth="1"/>
    <col min="6404" max="6404" width="19.7109375" style="1" customWidth="1"/>
    <col min="6405" max="6405" width="5.5703125" style="1" customWidth="1"/>
    <col min="6406" max="6406" width="22.5703125" style="1" customWidth="1"/>
    <col min="6407" max="6408" width="18" style="1" customWidth="1"/>
    <col min="6409" max="6409" width="19.7109375" style="1" customWidth="1"/>
    <col min="6410" max="6410" width="23.140625" style="1" customWidth="1"/>
    <col min="6411" max="6411" width="17.28515625" style="1" customWidth="1"/>
    <col min="6412" max="6412" width="16.28515625" style="1" customWidth="1"/>
    <col min="6413" max="6413" width="15.28515625" style="1" customWidth="1"/>
    <col min="6414" max="6414" width="22.42578125" style="1" customWidth="1"/>
    <col min="6415" max="6415" width="8.28515625" style="1" customWidth="1"/>
    <col min="6416" max="6416" width="8.5703125" style="1" customWidth="1"/>
    <col min="6417" max="6417" width="7.85546875" style="1" customWidth="1"/>
    <col min="6418" max="6418" width="8.42578125" style="1" customWidth="1"/>
    <col min="6419" max="6419" width="22.140625" style="1" customWidth="1"/>
    <col min="6420" max="6420" width="4.28515625" style="1" customWidth="1"/>
    <col min="6421" max="6421" width="10.85546875" style="1" customWidth="1"/>
    <col min="6422" max="6422" width="9.140625" style="1" customWidth="1"/>
    <col min="6423" max="6423" width="8.85546875" style="1" customWidth="1"/>
    <col min="6424" max="6424" width="8.7109375" style="1" customWidth="1"/>
    <col min="6425" max="6425" width="14.85546875" style="1" customWidth="1"/>
    <col min="6426" max="6426" width="55.42578125" style="1" customWidth="1"/>
    <col min="6427" max="6427" width="35.5703125" style="1" customWidth="1"/>
    <col min="6428" max="6428" width="34.85546875" style="1" customWidth="1"/>
    <col min="6429" max="6429" width="69.140625" style="1" customWidth="1"/>
    <col min="6430" max="6656" width="10.28515625" style="1" customWidth="1"/>
    <col min="6657" max="6657" width="24.42578125" style="1" customWidth="1"/>
    <col min="6658" max="6658" width="21.7109375" style="1" customWidth="1"/>
    <col min="6659" max="6659" width="19.85546875" style="1" customWidth="1"/>
    <col min="6660" max="6660" width="19.7109375" style="1" customWidth="1"/>
    <col min="6661" max="6661" width="5.5703125" style="1" customWidth="1"/>
    <col min="6662" max="6662" width="22.5703125" style="1" customWidth="1"/>
    <col min="6663" max="6664" width="18" style="1" customWidth="1"/>
    <col min="6665" max="6665" width="19.7109375" style="1" customWidth="1"/>
    <col min="6666" max="6666" width="23.140625" style="1" customWidth="1"/>
    <col min="6667" max="6667" width="17.28515625" style="1" customWidth="1"/>
    <col min="6668" max="6668" width="16.28515625" style="1" customWidth="1"/>
    <col min="6669" max="6669" width="15.28515625" style="1" customWidth="1"/>
    <col min="6670" max="6670" width="22.42578125" style="1" customWidth="1"/>
    <col min="6671" max="6671" width="8.28515625" style="1" customWidth="1"/>
    <col min="6672" max="6672" width="8.5703125" style="1" customWidth="1"/>
    <col min="6673" max="6673" width="7.85546875" style="1" customWidth="1"/>
    <col min="6674" max="6674" width="8.42578125" style="1" customWidth="1"/>
    <col min="6675" max="6675" width="22.140625" style="1" customWidth="1"/>
    <col min="6676" max="6676" width="4.28515625" style="1" customWidth="1"/>
    <col min="6677" max="6677" width="10.85546875" style="1" customWidth="1"/>
    <col min="6678" max="6678" width="9.140625" style="1" customWidth="1"/>
    <col min="6679" max="6679" width="8.85546875" style="1" customWidth="1"/>
    <col min="6680" max="6680" width="8.7109375" style="1" customWidth="1"/>
    <col min="6681" max="6681" width="14.85546875" style="1" customWidth="1"/>
    <col min="6682" max="6682" width="55.42578125" style="1" customWidth="1"/>
    <col min="6683" max="6683" width="35.5703125" style="1" customWidth="1"/>
    <col min="6684" max="6684" width="34.85546875" style="1" customWidth="1"/>
    <col min="6685" max="6685" width="69.140625" style="1" customWidth="1"/>
    <col min="6686" max="6912" width="10.28515625" style="1" customWidth="1"/>
    <col min="6913" max="6913" width="24.42578125" style="1" customWidth="1"/>
    <col min="6914" max="6914" width="21.7109375" style="1" customWidth="1"/>
    <col min="6915" max="6915" width="19.85546875" style="1" customWidth="1"/>
    <col min="6916" max="6916" width="19.7109375" style="1" customWidth="1"/>
    <col min="6917" max="6917" width="5.5703125" style="1" customWidth="1"/>
    <col min="6918" max="6918" width="22.5703125" style="1" customWidth="1"/>
    <col min="6919" max="6920" width="18" style="1" customWidth="1"/>
    <col min="6921" max="6921" width="19.7109375" style="1" customWidth="1"/>
    <col min="6922" max="6922" width="23.140625" style="1" customWidth="1"/>
    <col min="6923" max="6923" width="17.28515625" style="1" customWidth="1"/>
    <col min="6924" max="6924" width="16.28515625" style="1" customWidth="1"/>
    <col min="6925" max="6925" width="15.28515625" style="1" customWidth="1"/>
    <col min="6926" max="6926" width="22.42578125" style="1" customWidth="1"/>
    <col min="6927" max="6927" width="8.28515625" style="1" customWidth="1"/>
    <col min="6928" max="6928" width="8.5703125" style="1" customWidth="1"/>
    <col min="6929" max="6929" width="7.85546875" style="1" customWidth="1"/>
    <col min="6930" max="6930" width="8.42578125" style="1" customWidth="1"/>
    <col min="6931" max="6931" width="22.140625" style="1" customWidth="1"/>
    <col min="6932" max="6932" width="4.28515625" style="1" customWidth="1"/>
    <col min="6933" max="6933" width="10.85546875" style="1" customWidth="1"/>
    <col min="6934" max="6934" width="9.140625" style="1" customWidth="1"/>
    <col min="6935" max="6935" width="8.85546875" style="1" customWidth="1"/>
    <col min="6936" max="6936" width="8.7109375" style="1" customWidth="1"/>
    <col min="6937" max="6937" width="14.85546875" style="1" customWidth="1"/>
    <col min="6938" max="6938" width="55.42578125" style="1" customWidth="1"/>
    <col min="6939" max="6939" width="35.5703125" style="1" customWidth="1"/>
    <col min="6940" max="6940" width="34.85546875" style="1" customWidth="1"/>
    <col min="6941" max="6941" width="69.140625" style="1" customWidth="1"/>
    <col min="6942" max="7168" width="10.28515625" style="1" customWidth="1"/>
    <col min="7169" max="7169" width="24.42578125" style="1" customWidth="1"/>
    <col min="7170" max="7170" width="21.7109375" style="1" customWidth="1"/>
    <col min="7171" max="7171" width="19.85546875" style="1" customWidth="1"/>
    <col min="7172" max="7172" width="19.7109375" style="1" customWidth="1"/>
    <col min="7173" max="7173" width="5.5703125" style="1" customWidth="1"/>
    <col min="7174" max="7174" width="22.5703125" style="1" customWidth="1"/>
    <col min="7175" max="7176" width="18" style="1" customWidth="1"/>
    <col min="7177" max="7177" width="19.7109375" style="1" customWidth="1"/>
    <col min="7178" max="7178" width="23.140625" style="1" customWidth="1"/>
    <col min="7179" max="7179" width="17.28515625" style="1" customWidth="1"/>
    <col min="7180" max="7180" width="16.28515625" style="1" customWidth="1"/>
    <col min="7181" max="7181" width="15.28515625" style="1" customWidth="1"/>
    <col min="7182" max="7182" width="22.42578125" style="1" customWidth="1"/>
    <col min="7183" max="7183" width="8.28515625" style="1" customWidth="1"/>
    <col min="7184" max="7184" width="8.5703125" style="1" customWidth="1"/>
    <col min="7185" max="7185" width="7.85546875" style="1" customWidth="1"/>
    <col min="7186" max="7186" width="8.42578125" style="1" customWidth="1"/>
    <col min="7187" max="7187" width="22.140625" style="1" customWidth="1"/>
    <col min="7188" max="7188" width="4.28515625" style="1" customWidth="1"/>
    <col min="7189" max="7189" width="10.85546875" style="1" customWidth="1"/>
    <col min="7190" max="7190" width="9.140625" style="1" customWidth="1"/>
    <col min="7191" max="7191" width="8.85546875" style="1" customWidth="1"/>
    <col min="7192" max="7192" width="8.7109375" style="1" customWidth="1"/>
    <col min="7193" max="7193" width="14.85546875" style="1" customWidth="1"/>
    <col min="7194" max="7194" width="55.42578125" style="1" customWidth="1"/>
    <col min="7195" max="7195" width="35.5703125" style="1" customWidth="1"/>
    <col min="7196" max="7196" width="34.85546875" style="1" customWidth="1"/>
    <col min="7197" max="7197" width="69.140625" style="1" customWidth="1"/>
    <col min="7198" max="7424" width="10.28515625" style="1" customWidth="1"/>
    <col min="7425" max="7425" width="24.42578125" style="1" customWidth="1"/>
    <col min="7426" max="7426" width="21.7109375" style="1" customWidth="1"/>
    <col min="7427" max="7427" width="19.85546875" style="1" customWidth="1"/>
    <col min="7428" max="7428" width="19.7109375" style="1" customWidth="1"/>
    <col min="7429" max="7429" width="5.5703125" style="1" customWidth="1"/>
    <col min="7430" max="7430" width="22.5703125" style="1" customWidth="1"/>
    <col min="7431" max="7432" width="18" style="1" customWidth="1"/>
    <col min="7433" max="7433" width="19.7109375" style="1" customWidth="1"/>
    <col min="7434" max="7434" width="23.140625" style="1" customWidth="1"/>
    <col min="7435" max="7435" width="17.28515625" style="1" customWidth="1"/>
    <col min="7436" max="7436" width="16.28515625" style="1" customWidth="1"/>
    <col min="7437" max="7437" width="15.28515625" style="1" customWidth="1"/>
    <col min="7438" max="7438" width="22.42578125" style="1" customWidth="1"/>
    <col min="7439" max="7439" width="8.28515625" style="1" customWidth="1"/>
    <col min="7440" max="7440" width="8.5703125" style="1" customWidth="1"/>
    <col min="7441" max="7441" width="7.85546875" style="1" customWidth="1"/>
    <col min="7442" max="7442" width="8.42578125" style="1" customWidth="1"/>
    <col min="7443" max="7443" width="22.140625" style="1" customWidth="1"/>
    <col min="7444" max="7444" width="4.28515625" style="1" customWidth="1"/>
    <col min="7445" max="7445" width="10.85546875" style="1" customWidth="1"/>
    <col min="7446" max="7446" width="9.140625" style="1" customWidth="1"/>
    <col min="7447" max="7447" width="8.85546875" style="1" customWidth="1"/>
    <col min="7448" max="7448" width="8.7109375" style="1" customWidth="1"/>
    <col min="7449" max="7449" width="14.85546875" style="1" customWidth="1"/>
    <col min="7450" max="7450" width="55.42578125" style="1" customWidth="1"/>
    <col min="7451" max="7451" width="35.5703125" style="1" customWidth="1"/>
    <col min="7452" max="7452" width="34.85546875" style="1" customWidth="1"/>
    <col min="7453" max="7453" width="69.140625" style="1" customWidth="1"/>
    <col min="7454" max="7680" width="10.28515625" style="1" customWidth="1"/>
    <col min="7681" max="7681" width="24.42578125" style="1" customWidth="1"/>
    <col min="7682" max="7682" width="21.7109375" style="1" customWidth="1"/>
    <col min="7683" max="7683" width="19.85546875" style="1" customWidth="1"/>
    <col min="7684" max="7684" width="19.7109375" style="1" customWidth="1"/>
    <col min="7685" max="7685" width="5.5703125" style="1" customWidth="1"/>
    <col min="7686" max="7686" width="22.5703125" style="1" customWidth="1"/>
    <col min="7687" max="7688" width="18" style="1" customWidth="1"/>
    <col min="7689" max="7689" width="19.7109375" style="1" customWidth="1"/>
    <col min="7690" max="7690" width="23.140625" style="1" customWidth="1"/>
    <col min="7691" max="7691" width="17.28515625" style="1" customWidth="1"/>
    <col min="7692" max="7692" width="16.28515625" style="1" customWidth="1"/>
    <col min="7693" max="7693" width="15.28515625" style="1" customWidth="1"/>
    <col min="7694" max="7694" width="22.42578125" style="1" customWidth="1"/>
    <col min="7695" max="7695" width="8.28515625" style="1" customWidth="1"/>
    <col min="7696" max="7696" width="8.5703125" style="1" customWidth="1"/>
    <col min="7697" max="7697" width="7.85546875" style="1" customWidth="1"/>
    <col min="7698" max="7698" width="8.42578125" style="1" customWidth="1"/>
    <col min="7699" max="7699" width="22.140625" style="1" customWidth="1"/>
    <col min="7700" max="7700" width="4.28515625" style="1" customWidth="1"/>
    <col min="7701" max="7701" width="10.85546875" style="1" customWidth="1"/>
    <col min="7702" max="7702" width="9.140625" style="1" customWidth="1"/>
    <col min="7703" max="7703" width="8.85546875" style="1" customWidth="1"/>
    <col min="7704" max="7704" width="8.7109375" style="1" customWidth="1"/>
    <col min="7705" max="7705" width="14.85546875" style="1" customWidth="1"/>
    <col min="7706" max="7706" width="55.42578125" style="1" customWidth="1"/>
    <col min="7707" max="7707" width="35.5703125" style="1" customWidth="1"/>
    <col min="7708" max="7708" width="34.85546875" style="1" customWidth="1"/>
    <col min="7709" max="7709" width="69.140625" style="1" customWidth="1"/>
    <col min="7710" max="7936" width="10.28515625" style="1" customWidth="1"/>
    <col min="7937" max="7937" width="24.42578125" style="1" customWidth="1"/>
    <col min="7938" max="7938" width="21.7109375" style="1" customWidth="1"/>
    <col min="7939" max="7939" width="19.85546875" style="1" customWidth="1"/>
    <col min="7940" max="7940" width="19.7109375" style="1" customWidth="1"/>
    <col min="7941" max="7941" width="5.5703125" style="1" customWidth="1"/>
    <col min="7942" max="7942" width="22.5703125" style="1" customWidth="1"/>
    <col min="7943" max="7944" width="18" style="1" customWidth="1"/>
    <col min="7945" max="7945" width="19.7109375" style="1" customWidth="1"/>
    <col min="7946" max="7946" width="23.140625" style="1" customWidth="1"/>
    <col min="7947" max="7947" width="17.28515625" style="1" customWidth="1"/>
    <col min="7948" max="7948" width="16.28515625" style="1" customWidth="1"/>
    <col min="7949" max="7949" width="15.28515625" style="1" customWidth="1"/>
    <col min="7950" max="7950" width="22.42578125" style="1" customWidth="1"/>
    <col min="7951" max="7951" width="8.28515625" style="1" customWidth="1"/>
    <col min="7952" max="7952" width="8.5703125" style="1" customWidth="1"/>
    <col min="7953" max="7953" width="7.85546875" style="1" customWidth="1"/>
    <col min="7954" max="7954" width="8.42578125" style="1" customWidth="1"/>
    <col min="7955" max="7955" width="22.140625" style="1" customWidth="1"/>
    <col min="7956" max="7956" width="4.28515625" style="1" customWidth="1"/>
    <col min="7957" max="7957" width="10.85546875" style="1" customWidth="1"/>
    <col min="7958" max="7958" width="9.140625" style="1" customWidth="1"/>
    <col min="7959" max="7959" width="8.85546875" style="1" customWidth="1"/>
    <col min="7960" max="7960" width="8.7109375" style="1" customWidth="1"/>
    <col min="7961" max="7961" width="14.85546875" style="1" customWidth="1"/>
    <col min="7962" max="7962" width="55.42578125" style="1" customWidth="1"/>
    <col min="7963" max="7963" width="35.5703125" style="1" customWidth="1"/>
    <col min="7964" max="7964" width="34.85546875" style="1" customWidth="1"/>
    <col min="7965" max="7965" width="69.140625" style="1" customWidth="1"/>
    <col min="7966" max="8192" width="10.28515625" style="1" customWidth="1"/>
    <col min="8193" max="8193" width="24.42578125" style="1" customWidth="1"/>
    <col min="8194" max="8194" width="21.7109375" style="1" customWidth="1"/>
    <col min="8195" max="8195" width="19.85546875" style="1" customWidth="1"/>
    <col min="8196" max="8196" width="19.7109375" style="1" customWidth="1"/>
    <col min="8197" max="8197" width="5.5703125" style="1" customWidth="1"/>
    <col min="8198" max="8198" width="22.5703125" style="1" customWidth="1"/>
    <col min="8199" max="8200" width="18" style="1" customWidth="1"/>
    <col min="8201" max="8201" width="19.7109375" style="1" customWidth="1"/>
    <col min="8202" max="8202" width="23.140625" style="1" customWidth="1"/>
    <col min="8203" max="8203" width="17.28515625" style="1" customWidth="1"/>
    <col min="8204" max="8204" width="16.28515625" style="1" customWidth="1"/>
    <col min="8205" max="8205" width="15.28515625" style="1" customWidth="1"/>
    <col min="8206" max="8206" width="22.42578125" style="1" customWidth="1"/>
    <col min="8207" max="8207" width="8.28515625" style="1" customWidth="1"/>
    <col min="8208" max="8208" width="8.5703125" style="1" customWidth="1"/>
    <col min="8209" max="8209" width="7.85546875" style="1" customWidth="1"/>
    <col min="8210" max="8210" width="8.42578125" style="1" customWidth="1"/>
    <col min="8211" max="8211" width="22.140625" style="1" customWidth="1"/>
    <col min="8212" max="8212" width="4.28515625" style="1" customWidth="1"/>
    <col min="8213" max="8213" width="10.85546875" style="1" customWidth="1"/>
    <col min="8214" max="8214" width="9.140625" style="1" customWidth="1"/>
    <col min="8215" max="8215" width="8.85546875" style="1" customWidth="1"/>
    <col min="8216" max="8216" width="8.7109375" style="1" customWidth="1"/>
    <col min="8217" max="8217" width="14.85546875" style="1" customWidth="1"/>
    <col min="8218" max="8218" width="55.42578125" style="1" customWidth="1"/>
    <col min="8219" max="8219" width="35.5703125" style="1" customWidth="1"/>
    <col min="8220" max="8220" width="34.85546875" style="1" customWidth="1"/>
    <col min="8221" max="8221" width="69.140625" style="1" customWidth="1"/>
    <col min="8222" max="8448" width="10.28515625" style="1" customWidth="1"/>
    <col min="8449" max="8449" width="24.42578125" style="1" customWidth="1"/>
    <col min="8450" max="8450" width="21.7109375" style="1" customWidth="1"/>
    <col min="8451" max="8451" width="19.85546875" style="1" customWidth="1"/>
    <col min="8452" max="8452" width="19.7109375" style="1" customWidth="1"/>
    <col min="8453" max="8453" width="5.5703125" style="1" customWidth="1"/>
    <col min="8454" max="8454" width="22.5703125" style="1" customWidth="1"/>
    <col min="8455" max="8456" width="18" style="1" customWidth="1"/>
    <col min="8457" max="8457" width="19.7109375" style="1" customWidth="1"/>
    <col min="8458" max="8458" width="23.140625" style="1" customWidth="1"/>
    <col min="8459" max="8459" width="17.28515625" style="1" customWidth="1"/>
    <col min="8460" max="8460" width="16.28515625" style="1" customWidth="1"/>
    <col min="8461" max="8461" width="15.28515625" style="1" customWidth="1"/>
    <col min="8462" max="8462" width="22.42578125" style="1" customWidth="1"/>
    <col min="8463" max="8463" width="8.28515625" style="1" customWidth="1"/>
    <col min="8464" max="8464" width="8.5703125" style="1" customWidth="1"/>
    <col min="8465" max="8465" width="7.85546875" style="1" customWidth="1"/>
    <col min="8466" max="8466" width="8.42578125" style="1" customWidth="1"/>
    <col min="8467" max="8467" width="22.140625" style="1" customWidth="1"/>
    <col min="8468" max="8468" width="4.28515625" style="1" customWidth="1"/>
    <col min="8469" max="8469" width="10.85546875" style="1" customWidth="1"/>
    <col min="8470" max="8470" width="9.140625" style="1" customWidth="1"/>
    <col min="8471" max="8471" width="8.85546875" style="1" customWidth="1"/>
    <col min="8472" max="8472" width="8.7109375" style="1" customWidth="1"/>
    <col min="8473" max="8473" width="14.85546875" style="1" customWidth="1"/>
    <col min="8474" max="8474" width="55.42578125" style="1" customWidth="1"/>
    <col min="8475" max="8475" width="35.5703125" style="1" customWidth="1"/>
    <col min="8476" max="8476" width="34.85546875" style="1" customWidth="1"/>
    <col min="8477" max="8477" width="69.140625" style="1" customWidth="1"/>
    <col min="8478" max="8704" width="10.28515625" style="1" customWidth="1"/>
    <col min="8705" max="8705" width="24.42578125" style="1" customWidth="1"/>
    <col min="8706" max="8706" width="21.7109375" style="1" customWidth="1"/>
    <col min="8707" max="8707" width="19.85546875" style="1" customWidth="1"/>
    <col min="8708" max="8708" width="19.7109375" style="1" customWidth="1"/>
    <col min="8709" max="8709" width="5.5703125" style="1" customWidth="1"/>
    <col min="8710" max="8710" width="22.5703125" style="1" customWidth="1"/>
    <col min="8711" max="8712" width="18" style="1" customWidth="1"/>
    <col min="8713" max="8713" width="19.7109375" style="1" customWidth="1"/>
    <col min="8714" max="8714" width="23.140625" style="1" customWidth="1"/>
    <col min="8715" max="8715" width="17.28515625" style="1" customWidth="1"/>
    <col min="8716" max="8716" width="16.28515625" style="1" customWidth="1"/>
    <col min="8717" max="8717" width="15.28515625" style="1" customWidth="1"/>
    <col min="8718" max="8718" width="22.42578125" style="1" customWidth="1"/>
    <col min="8719" max="8719" width="8.28515625" style="1" customWidth="1"/>
    <col min="8720" max="8720" width="8.5703125" style="1" customWidth="1"/>
    <col min="8721" max="8721" width="7.85546875" style="1" customWidth="1"/>
    <col min="8722" max="8722" width="8.42578125" style="1" customWidth="1"/>
    <col min="8723" max="8723" width="22.140625" style="1" customWidth="1"/>
    <col min="8724" max="8724" width="4.28515625" style="1" customWidth="1"/>
    <col min="8725" max="8725" width="10.85546875" style="1" customWidth="1"/>
    <col min="8726" max="8726" width="9.140625" style="1" customWidth="1"/>
    <col min="8727" max="8727" width="8.85546875" style="1" customWidth="1"/>
    <col min="8728" max="8728" width="8.7109375" style="1" customWidth="1"/>
    <col min="8729" max="8729" width="14.85546875" style="1" customWidth="1"/>
    <col min="8730" max="8730" width="55.42578125" style="1" customWidth="1"/>
    <col min="8731" max="8731" width="35.5703125" style="1" customWidth="1"/>
    <col min="8732" max="8732" width="34.85546875" style="1" customWidth="1"/>
    <col min="8733" max="8733" width="69.140625" style="1" customWidth="1"/>
    <col min="8734" max="8960" width="10.28515625" style="1" customWidth="1"/>
    <col min="8961" max="8961" width="24.42578125" style="1" customWidth="1"/>
    <col min="8962" max="8962" width="21.7109375" style="1" customWidth="1"/>
    <col min="8963" max="8963" width="19.85546875" style="1" customWidth="1"/>
    <col min="8964" max="8964" width="19.7109375" style="1" customWidth="1"/>
    <col min="8965" max="8965" width="5.5703125" style="1" customWidth="1"/>
    <col min="8966" max="8966" width="22.5703125" style="1" customWidth="1"/>
    <col min="8967" max="8968" width="18" style="1" customWidth="1"/>
    <col min="8969" max="8969" width="19.7109375" style="1" customWidth="1"/>
    <col min="8970" max="8970" width="23.140625" style="1" customWidth="1"/>
    <col min="8971" max="8971" width="17.28515625" style="1" customWidth="1"/>
    <col min="8972" max="8972" width="16.28515625" style="1" customWidth="1"/>
    <col min="8973" max="8973" width="15.28515625" style="1" customWidth="1"/>
    <col min="8974" max="8974" width="22.42578125" style="1" customWidth="1"/>
    <col min="8975" max="8975" width="8.28515625" style="1" customWidth="1"/>
    <col min="8976" max="8976" width="8.5703125" style="1" customWidth="1"/>
    <col min="8977" max="8977" width="7.85546875" style="1" customWidth="1"/>
    <col min="8978" max="8978" width="8.42578125" style="1" customWidth="1"/>
    <col min="8979" max="8979" width="22.140625" style="1" customWidth="1"/>
    <col min="8980" max="8980" width="4.28515625" style="1" customWidth="1"/>
    <col min="8981" max="8981" width="10.85546875" style="1" customWidth="1"/>
    <col min="8982" max="8982" width="9.140625" style="1" customWidth="1"/>
    <col min="8983" max="8983" width="8.85546875" style="1" customWidth="1"/>
    <col min="8984" max="8984" width="8.7109375" style="1" customWidth="1"/>
    <col min="8985" max="8985" width="14.85546875" style="1" customWidth="1"/>
    <col min="8986" max="8986" width="55.42578125" style="1" customWidth="1"/>
    <col min="8987" max="8987" width="35.5703125" style="1" customWidth="1"/>
    <col min="8988" max="8988" width="34.85546875" style="1" customWidth="1"/>
    <col min="8989" max="8989" width="69.140625" style="1" customWidth="1"/>
    <col min="8990" max="9216" width="10.28515625" style="1" customWidth="1"/>
    <col min="9217" max="9217" width="24.42578125" style="1" customWidth="1"/>
    <col min="9218" max="9218" width="21.7109375" style="1" customWidth="1"/>
    <col min="9219" max="9219" width="19.85546875" style="1" customWidth="1"/>
    <col min="9220" max="9220" width="19.7109375" style="1" customWidth="1"/>
    <col min="9221" max="9221" width="5.5703125" style="1" customWidth="1"/>
    <col min="9222" max="9222" width="22.5703125" style="1" customWidth="1"/>
    <col min="9223" max="9224" width="18" style="1" customWidth="1"/>
    <col min="9225" max="9225" width="19.7109375" style="1" customWidth="1"/>
    <col min="9226" max="9226" width="23.140625" style="1" customWidth="1"/>
    <col min="9227" max="9227" width="17.28515625" style="1" customWidth="1"/>
    <col min="9228" max="9228" width="16.28515625" style="1" customWidth="1"/>
    <col min="9229" max="9229" width="15.28515625" style="1" customWidth="1"/>
    <col min="9230" max="9230" width="22.42578125" style="1" customWidth="1"/>
    <col min="9231" max="9231" width="8.28515625" style="1" customWidth="1"/>
    <col min="9232" max="9232" width="8.5703125" style="1" customWidth="1"/>
    <col min="9233" max="9233" width="7.85546875" style="1" customWidth="1"/>
    <col min="9234" max="9234" width="8.42578125" style="1" customWidth="1"/>
    <col min="9235" max="9235" width="22.140625" style="1" customWidth="1"/>
    <col min="9236" max="9236" width="4.28515625" style="1" customWidth="1"/>
    <col min="9237" max="9237" width="10.85546875" style="1" customWidth="1"/>
    <col min="9238" max="9238" width="9.140625" style="1" customWidth="1"/>
    <col min="9239" max="9239" width="8.85546875" style="1" customWidth="1"/>
    <col min="9240" max="9240" width="8.7109375" style="1" customWidth="1"/>
    <col min="9241" max="9241" width="14.85546875" style="1" customWidth="1"/>
    <col min="9242" max="9242" width="55.42578125" style="1" customWidth="1"/>
    <col min="9243" max="9243" width="35.5703125" style="1" customWidth="1"/>
    <col min="9244" max="9244" width="34.85546875" style="1" customWidth="1"/>
    <col min="9245" max="9245" width="69.140625" style="1" customWidth="1"/>
    <col min="9246" max="9472" width="10.28515625" style="1" customWidth="1"/>
    <col min="9473" max="9473" width="24.42578125" style="1" customWidth="1"/>
    <col min="9474" max="9474" width="21.7109375" style="1" customWidth="1"/>
    <col min="9475" max="9475" width="19.85546875" style="1" customWidth="1"/>
    <col min="9476" max="9476" width="19.7109375" style="1" customWidth="1"/>
    <col min="9477" max="9477" width="5.5703125" style="1" customWidth="1"/>
    <col min="9478" max="9478" width="22.5703125" style="1" customWidth="1"/>
    <col min="9479" max="9480" width="18" style="1" customWidth="1"/>
    <col min="9481" max="9481" width="19.7109375" style="1" customWidth="1"/>
    <col min="9482" max="9482" width="23.140625" style="1" customWidth="1"/>
    <col min="9483" max="9483" width="17.28515625" style="1" customWidth="1"/>
    <col min="9484" max="9484" width="16.28515625" style="1" customWidth="1"/>
    <col min="9485" max="9485" width="15.28515625" style="1" customWidth="1"/>
    <col min="9486" max="9486" width="22.42578125" style="1" customWidth="1"/>
    <col min="9487" max="9487" width="8.28515625" style="1" customWidth="1"/>
    <col min="9488" max="9488" width="8.5703125" style="1" customWidth="1"/>
    <col min="9489" max="9489" width="7.85546875" style="1" customWidth="1"/>
    <col min="9490" max="9490" width="8.42578125" style="1" customWidth="1"/>
    <col min="9491" max="9491" width="22.140625" style="1" customWidth="1"/>
    <col min="9492" max="9492" width="4.28515625" style="1" customWidth="1"/>
    <col min="9493" max="9493" width="10.85546875" style="1" customWidth="1"/>
    <col min="9494" max="9494" width="9.140625" style="1" customWidth="1"/>
    <col min="9495" max="9495" width="8.85546875" style="1" customWidth="1"/>
    <col min="9496" max="9496" width="8.7109375" style="1" customWidth="1"/>
    <col min="9497" max="9497" width="14.85546875" style="1" customWidth="1"/>
    <col min="9498" max="9498" width="55.42578125" style="1" customWidth="1"/>
    <col min="9499" max="9499" width="35.5703125" style="1" customWidth="1"/>
    <col min="9500" max="9500" width="34.85546875" style="1" customWidth="1"/>
    <col min="9501" max="9501" width="69.140625" style="1" customWidth="1"/>
    <col min="9502" max="9728" width="10.28515625" style="1" customWidth="1"/>
    <col min="9729" max="9729" width="24.42578125" style="1" customWidth="1"/>
    <col min="9730" max="9730" width="21.7109375" style="1" customWidth="1"/>
    <col min="9731" max="9731" width="19.85546875" style="1" customWidth="1"/>
    <col min="9732" max="9732" width="19.7109375" style="1" customWidth="1"/>
    <col min="9733" max="9733" width="5.5703125" style="1" customWidth="1"/>
    <col min="9734" max="9734" width="22.5703125" style="1" customWidth="1"/>
    <col min="9735" max="9736" width="18" style="1" customWidth="1"/>
    <col min="9737" max="9737" width="19.7109375" style="1" customWidth="1"/>
    <col min="9738" max="9738" width="23.140625" style="1" customWidth="1"/>
    <col min="9739" max="9739" width="17.28515625" style="1" customWidth="1"/>
    <col min="9740" max="9740" width="16.28515625" style="1" customWidth="1"/>
    <col min="9741" max="9741" width="15.28515625" style="1" customWidth="1"/>
    <col min="9742" max="9742" width="22.42578125" style="1" customWidth="1"/>
    <col min="9743" max="9743" width="8.28515625" style="1" customWidth="1"/>
    <col min="9744" max="9744" width="8.5703125" style="1" customWidth="1"/>
    <col min="9745" max="9745" width="7.85546875" style="1" customWidth="1"/>
    <col min="9746" max="9746" width="8.42578125" style="1" customWidth="1"/>
    <col min="9747" max="9747" width="22.140625" style="1" customWidth="1"/>
    <col min="9748" max="9748" width="4.28515625" style="1" customWidth="1"/>
    <col min="9749" max="9749" width="10.85546875" style="1" customWidth="1"/>
    <col min="9750" max="9750" width="9.140625" style="1" customWidth="1"/>
    <col min="9751" max="9751" width="8.85546875" style="1" customWidth="1"/>
    <col min="9752" max="9752" width="8.7109375" style="1" customWidth="1"/>
    <col min="9753" max="9753" width="14.85546875" style="1" customWidth="1"/>
    <col min="9754" max="9754" width="55.42578125" style="1" customWidth="1"/>
    <col min="9755" max="9755" width="35.5703125" style="1" customWidth="1"/>
    <col min="9756" max="9756" width="34.85546875" style="1" customWidth="1"/>
    <col min="9757" max="9757" width="69.140625" style="1" customWidth="1"/>
    <col min="9758" max="9984" width="10.28515625" style="1" customWidth="1"/>
    <col min="9985" max="9985" width="24.42578125" style="1" customWidth="1"/>
    <col min="9986" max="9986" width="21.7109375" style="1" customWidth="1"/>
    <col min="9987" max="9987" width="19.85546875" style="1" customWidth="1"/>
    <col min="9988" max="9988" width="19.7109375" style="1" customWidth="1"/>
    <col min="9989" max="9989" width="5.5703125" style="1" customWidth="1"/>
    <col min="9990" max="9990" width="22.5703125" style="1" customWidth="1"/>
    <col min="9991" max="9992" width="18" style="1" customWidth="1"/>
    <col min="9993" max="9993" width="19.7109375" style="1" customWidth="1"/>
    <col min="9994" max="9994" width="23.140625" style="1" customWidth="1"/>
    <col min="9995" max="9995" width="17.28515625" style="1" customWidth="1"/>
    <col min="9996" max="9996" width="16.28515625" style="1" customWidth="1"/>
    <col min="9997" max="9997" width="15.28515625" style="1" customWidth="1"/>
    <col min="9998" max="9998" width="22.42578125" style="1" customWidth="1"/>
    <col min="9999" max="9999" width="8.28515625" style="1" customWidth="1"/>
    <col min="10000" max="10000" width="8.5703125" style="1" customWidth="1"/>
    <col min="10001" max="10001" width="7.85546875" style="1" customWidth="1"/>
    <col min="10002" max="10002" width="8.42578125" style="1" customWidth="1"/>
    <col min="10003" max="10003" width="22.140625" style="1" customWidth="1"/>
    <col min="10004" max="10004" width="4.28515625" style="1" customWidth="1"/>
    <col min="10005" max="10005" width="10.85546875" style="1" customWidth="1"/>
    <col min="10006" max="10006" width="9.140625" style="1" customWidth="1"/>
    <col min="10007" max="10007" width="8.85546875" style="1" customWidth="1"/>
    <col min="10008" max="10008" width="8.7109375" style="1" customWidth="1"/>
    <col min="10009" max="10009" width="14.85546875" style="1" customWidth="1"/>
    <col min="10010" max="10010" width="55.42578125" style="1" customWidth="1"/>
    <col min="10011" max="10011" width="35.5703125" style="1" customWidth="1"/>
    <col min="10012" max="10012" width="34.85546875" style="1" customWidth="1"/>
    <col min="10013" max="10013" width="69.140625" style="1" customWidth="1"/>
    <col min="10014" max="10240" width="10.28515625" style="1" customWidth="1"/>
    <col min="10241" max="10241" width="24.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22.5703125" style="1" customWidth="1"/>
    <col min="10247" max="10248" width="18" style="1" customWidth="1"/>
    <col min="10249" max="10249" width="19.7109375" style="1" customWidth="1"/>
    <col min="10250" max="10250" width="23.140625" style="1" customWidth="1"/>
    <col min="10251" max="10251" width="17.28515625" style="1" customWidth="1"/>
    <col min="10252" max="10252" width="16.28515625" style="1" customWidth="1"/>
    <col min="10253" max="10253" width="15.28515625" style="1" customWidth="1"/>
    <col min="10254" max="10254" width="22.42578125" style="1" customWidth="1"/>
    <col min="10255" max="10255" width="8.28515625" style="1" customWidth="1"/>
    <col min="10256" max="10256" width="8.5703125" style="1" customWidth="1"/>
    <col min="10257" max="10257" width="7.85546875" style="1" customWidth="1"/>
    <col min="10258" max="10258" width="8.42578125" style="1" customWidth="1"/>
    <col min="10259" max="10259" width="22.140625" style="1" customWidth="1"/>
    <col min="10260" max="10260" width="4.28515625" style="1" customWidth="1"/>
    <col min="10261" max="10261" width="10.85546875" style="1" customWidth="1"/>
    <col min="10262" max="10262" width="9.140625" style="1" customWidth="1"/>
    <col min="10263" max="10263" width="8.85546875" style="1" customWidth="1"/>
    <col min="10264" max="10264" width="8.7109375" style="1" customWidth="1"/>
    <col min="10265" max="10265" width="14.85546875" style="1" customWidth="1"/>
    <col min="10266" max="10266" width="55.42578125" style="1" customWidth="1"/>
    <col min="10267" max="10267" width="35.5703125" style="1" customWidth="1"/>
    <col min="10268" max="10268" width="34.85546875" style="1" customWidth="1"/>
    <col min="10269" max="10269" width="69.140625" style="1" customWidth="1"/>
    <col min="10270" max="10496" width="10.28515625" style="1" customWidth="1"/>
    <col min="10497" max="10497" width="24.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22.5703125" style="1" customWidth="1"/>
    <col min="10503" max="10504" width="18" style="1" customWidth="1"/>
    <col min="10505" max="10505" width="19.7109375" style="1" customWidth="1"/>
    <col min="10506" max="10506" width="23.140625" style="1" customWidth="1"/>
    <col min="10507" max="10507" width="17.28515625" style="1" customWidth="1"/>
    <col min="10508" max="10508" width="16.28515625" style="1" customWidth="1"/>
    <col min="10509" max="10509" width="15.28515625" style="1" customWidth="1"/>
    <col min="10510" max="10510" width="22.42578125" style="1" customWidth="1"/>
    <col min="10511" max="10511" width="8.28515625" style="1" customWidth="1"/>
    <col min="10512" max="10512" width="8.5703125" style="1" customWidth="1"/>
    <col min="10513" max="10513" width="7.85546875" style="1" customWidth="1"/>
    <col min="10514" max="10514" width="8.42578125" style="1" customWidth="1"/>
    <col min="10515" max="10515" width="22.140625" style="1" customWidth="1"/>
    <col min="10516" max="10516" width="4.28515625" style="1" customWidth="1"/>
    <col min="10517" max="10517" width="10.85546875" style="1" customWidth="1"/>
    <col min="10518" max="10518" width="9.140625" style="1" customWidth="1"/>
    <col min="10519" max="10519" width="8.85546875" style="1" customWidth="1"/>
    <col min="10520" max="10520" width="8.7109375" style="1" customWidth="1"/>
    <col min="10521" max="10521" width="14.85546875" style="1" customWidth="1"/>
    <col min="10522" max="10522" width="55.42578125" style="1" customWidth="1"/>
    <col min="10523" max="10523" width="35.5703125" style="1" customWidth="1"/>
    <col min="10524" max="10524" width="34.85546875" style="1" customWidth="1"/>
    <col min="10525" max="10525" width="69.140625" style="1" customWidth="1"/>
    <col min="10526" max="10752" width="10.28515625" style="1" customWidth="1"/>
    <col min="10753" max="10753" width="24.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22.5703125" style="1" customWidth="1"/>
    <col min="10759" max="10760" width="18" style="1" customWidth="1"/>
    <col min="10761" max="10761" width="19.7109375" style="1" customWidth="1"/>
    <col min="10762" max="10762" width="23.140625" style="1" customWidth="1"/>
    <col min="10763" max="10763" width="17.28515625" style="1" customWidth="1"/>
    <col min="10764" max="10764" width="16.28515625" style="1" customWidth="1"/>
    <col min="10765" max="10765" width="15.28515625" style="1" customWidth="1"/>
    <col min="10766" max="10766" width="22.42578125" style="1" customWidth="1"/>
    <col min="10767" max="10767" width="8.28515625" style="1" customWidth="1"/>
    <col min="10768" max="10768" width="8.5703125" style="1" customWidth="1"/>
    <col min="10769" max="10769" width="7.85546875" style="1" customWidth="1"/>
    <col min="10770" max="10770" width="8.42578125" style="1" customWidth="1"/>
    <col min="10771" max="10771" width="22.140625" style="1" customWidth="1"/>
    <col min="10772" max="10772" width="4.28515625" style="1" customWidth="1"/>
    <col min="10773" max="10773" width="10.85546875" style="1" customWidth="1"/>
    <col min="10774" max="10774" width="9.140625" style="1" customWidth="1"/>
    <col min="10775" max="10775" width="8.85546875" style="1" customWidth="1"/>
    <col min="10776" max="10776" width="8.7109375" style="1" customWidth="1"/>
    <col min="10777" max="10777" width="14.85546875" style="1" customWidth="1"/>
    <col min="10778" max="10778" width="55.42578125" style="1" customWidth="1"/>
    <col min="10779" max="10779" width="35.5703125" style="1" customWidth="1"/>
    <col min="10780" max="10780" width="34.85546875" style="1" customWidth="1"/>
    <col min="10781" max="10781" width="69.140625" style="1" customWidth="1"/>
    <col min="10782" max="11008" width="10.28515625" style="1" customWidth="1"/>
    <col min="11009" max="11009" width="24.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22.5703125" style="1" customWidth="1"/>
    <col min="11015" max="11016" width="18" style="1" customWidth="1"/>
    <col min="11017" max="11017" width="19.7109375" style="1" customWidth="1"/>
    <col min="11018" max="11018" width="23.140625" style="1" customWidth="1"/>
    <col min="11019" max="11019" width="17.28515625" style="1" customWidth="1"/>
    <col min="11020" max="11020" width="16.28515625" style="1" customWidth="1"/>
    <col min="11021" max="11021" width="15.28515625" style="1" customWidth="1"/>
    <col min="11022" max="11022" width="22.42578125" style="1" customWidth="1"/>
    <col min="11023" max="11023" width="8.28515625" style="1" customWidth="1"/>
    <col min="11024" max="11024" width="8.5703125" style="1" customWidth="1"/>
    <col min="11025" max="11025" width="7.85546875" style="1" customWidth="1"/>
    <col min="11026" max="11026" width="8.42578125" style="1" customWidth="1"/>
    <col min="11027" max="11027" width="22.140625" style="1" customWidth="1"/>
    <col min="11028" max="11028" width="4.28515625" style="1" customWidth="1"/>
    <col min="11029" max="11029" width="10.85546875" style="1" customWidth="1"/>
    <col min="11030" max="11030" width="9.140625" style="1" customWidth="1"/>
    <col min="11031" max="11031" width="8.85546875" style="1" customWidth="1"/>
    <col min="11032" max="11032" width="8.7109375" style="1" customWidth="1"/>
    <col min="11033" max="11033" width="14.85546875" style="1" customWidth="1"/>
    <col min="11034" max="11034" width="55.42578125" style="1" customWidth="1"/>
    <col min="11035" max="11035" width="35.5703125" style="1" customWidth="1"/>
    <col min="11036" max="11036" width="34.85546875" style="1" customWidth="1"/>
    <col min="11037" max="11037" width="69.140625" style="1" customWidth="1"/>
    <col min="11038" max="11264" width="10.28515625" style="1" customWidth="1"/>
    <col min="11265" max="11265" width="24.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22.5703125" style="1" customWidth="1"/>
    <col min="11271" max="11272" width="18" style="1" customWidth="1"/>
    <col min="11273" max="11273" width="19.7109375" style="1" customWidth="1"/>
    <col min="11274" max="11274" width="23.140625" style="1" customWidth="1"/>
    <col min="11275" max="11275" width="17.28515625" style="1" customWidth="1"/>
    <col min="11276" max="11276" width="16.28515625" style="1" customWidth="1"/>
    <col min="11277" max="11277" width="15.28515625" style="1" customWidth="1"/>
    <col min="11278" max="11278" width="22.42578125" style="1" customWidth="1"/>
    <col min="11279" max="11279" width="8.28515625" style="1" customWidth="1"/>
    <col min="11280" max="11280" width="8.5703125" style="1" customWidth="1"/>
    <col min="11281" max="11281" width="7.85546875" style="1" customWidth="1"/>
    <col min="11282" max="11282" width="8.42578125" style="1" customWidth="1"/>
    <col min="11283" max="11283" width="22.140625" style="1" customWidth="1"/>
    <col min="11284" max="11284" width="4.28515625" style="1" customWidth="1"/>
    <col min="11285" max="11285" width="10.85546875" style="1" customWidth="1"/>
    <col min="11286" max="11286" width="9.140625" style="1" customWidth="1"/>
    <col min="11287" max="11287" width="8.85546875" style="1" customWidth="1"/>
    <col min="11288" max="11288" width="8.7109375" style="1" customWidth="1"/>
    <col min="11289" max="11289" width="14.85546875" style="1" customWidth="1"/>
    <col min="11290" max="11290" width="55.42578125" style="1" customWidth="1"/>
    <col min="11291" max="11291" width="35.5703125" style="1" customWidth="1"/>
    <col min="11292" max="11292" width="34.85546875" style="1" customWidth="1"/>
    <col min="11293" max="11293" width="69.140625" style="1" customWidth="1"/>
    <col min="11294" max="11520" width="10.28515625" style="1" customWidth="1"/>
    <col min="11521" max="11521" width="24.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22.5703125" style="1" customWidth="1"/>
    <col min="11527" max="11528" width="18" style="1" customWidth="1"/>
    <col min="11529" max="11529" width="19.7109375" style="1" customWidth="1"/>
    <col min="11530" max="11530" width="23.140625" style="1" customWidth="1"/>
    <col min="11531" max="11531" width="17.28515625" style="1" customWidth="1"/>
    <col min="11532" max="11532" width="16.28515625" style="1" customWidth="1"/>
    <col min="11533" max="11533" width="15.28515625" style="1" customWidth="1"/>
    <col min="11534" max="11534" width="22.42578125" style="1" customWidth="1"/>
    <col min="11535" max="11535" width="8.28515625" style="1" customWidth="1"/>
    <col min="11536" max="11536" width="8.5703125" style="1" customWidth="1"/>
    <col min="11537" max="11537" width="7.85546875" style="1" customWidth="1"/>
    <col min="11538" max="11538" width="8.42578125" style="1" customWidth="1"/>
    <col min="11539" max="11539" width="22.140625" style="1" customWidth="1"/>
    <col min="11540" max="11540" width="4.28515625" style="1" customWidth="1"/>
    <col min="11541" max="11541" width="10.85546875" style="1" customWidth="1"/>
    <col min="11542" max="11542" width="9.140625" style="1" customWidth="1"/>
    <col min="11543" max="11543" width="8.85546875" style="1" customWidth="1"/>
    <col min="11544" max="11544" width="8.7109375" style="1" customWidth="1"/>
    <col min="11545" max="11545" width="14.85546875" style="1" customWidth="1"/>
    <col min="11546" max="11546" width="55.42578125" style="1" customWidth="1"/>
    <col min="11547" max="11547" width="35.5703125" style="1" customWidth="1"/>
    <col min="11548" max="11548" width="34.85546875" style="1" customWidth="1"/>
    <col min="11549" max="11549" width="69.140625" style="1" customWidth="1"/>
    <col min="11550" max="11776" width="10.28515625" style="1" customWidth="1"/>
    <col min="11777" max="11777" width="24.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22.5703125" style="1" customWidth="1"/>
    <col min="11783" max="11784" width="18" style="1" customWidth="1"/>
    <col min="11785" max="11785" width="19.7109375" style="1" customWidth="1"/>
    <col min="11786" max="11786" width="23.140625" style="1" customWidth="1"/>
    <col min="11787" max="11787" width="17.28515625" style="1" customWidth="1"/>
    <col min="11788" max="11788" width="16.28515625" style="1" customWidth="1"/>
    <col min="11789" max="11789" width="15.28515625" style="1" customWidth="1"/>
    <col min="11790" max="11790" width="22.42578125" style="1" customWidth="1"/>
    <col min="11791" max="11791" width="8.28515625" style="1" customWidth="1"/>
    <col min="11792" max="11792" width="8.5703125" style="1" customWidth="1"/>
    <col min="11793" max="11793" width="7.85546875" style="1" customWidth="1"/>
    <col min="11794" max="11794" width="8.42578125" style="1" customWidth="1"/>
    <col min="11795" max="11795" width="22.140625" style="1" customWidth="1"/>
    <col min="11796" max="11796" width="4.28515625" style="1" customWidth="1"/>
    <col min="11797" max="11797" width="10.85546875" style="1" customWidth="1"/>
    <col min="11798" max="11798" width="9.140625" style="1" customWidth="1"/>
    <col min="11799" max="11799" width="8.85546875" style="1" customWidth="1"/>
    <col min="11800" max="11800" width="8.7109375" style="1" customWidth="1"/>
    <col min="11801" max="11801" width="14.85546875" style="1" customWidth="1"/>
    <col min="11802" max="11802" width="55.42578125" style="1" customWidth="1"/>
    <col min="11803" max="11803" width="35.5703125" style="1" customWidth="1"/>
    <col min="11804" max="11804" width="34.85546875" style="1" customWidth="1"/>
    <col min="11805" max="11805" width="69.140625" style="1" customWidth="1"/>
    <col min="11806" max="12032" width="10.28515625" style="1" customWidth="1"/>
    <col min="12033" max="12033" width="24.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22.5703125" style="1" customWidth="1"/>
    <col min="12039" max="12040" width="18" style="1" customWidth="1"/>
    <col min="12041" max="12041" width="19.7109375" style="1" customWidth="1"/>
    <col min="12042" max="12042" width="23.140625" style="1" customWidth="1"/>
    <col min="12043" max="12043" width="17.28515625" style="1" customWidth="1"/>
    <col min="12044" max="12044" width="16.28515625" style="1" customWidth="1"/>
    <col min="12045" max="12045" width="15.28515625" style="1" customWidth="1"/>
    <col min="12046" max="12046" width="22.42578125" style="1" customWidth="1"/>
    <col min="12047" max="12047" width="8.28515625" style="1" customWidth="1"/>
    <col min="12048" max="12048" width="8.5703125" style="1" customWidth="1"/>
    <col min="12049" max="12049" width="7.85546875" style="1" customWidth="1"/>
    <col min="12050" max="12050" width="8.42578125" style="1" customWidth="1"/>
    <col min="12051" max="12051" width="22.140625" style="1" customWidth="1"/>
    <col min="12052" max="12052" width="4.28515625" style="1" customWidth="1"/>
    <col min="12053" max="12053" width="10.85546875" style="1" customWidth="1"/>
    <col min="12054" max="12054" width="9.140625" style="1" customWidth="1"/>
    <col min="12055" max="12055" width="8.85546875" style="1" customWidth="1"/>
    <col min="12056" max="12056" width="8.7109375" style="1" customWidth="1"/>
    <col min="12057" max="12057" width="14.85546875" style="1" customWidth="1"/>
    <col min="12058" max="12058" width="55.42578125" style="1" customWidth="1"/>
    <col min="12059" max="12059" width="35.5703125" style="1" customWidth="1"/>
    <col min="12060" max="12060" width="34.85546875" style="1" customWidth="1"/>
    <col min="12061" max="12061" width="69.140625" style="1" customWidth="1"/>
    <col min="12062" max="12288" width="10.28515625" style="1" customWidth="1"/>
    <col min="12289" max="12289" width="24.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22.5703125" style="1" customWidth="1"/>
    <col min="12295" max="12296" width="18" style="1" customWidth="1"/>
    <col min="12297" max="12297" width="19.7109375" style="1" customWidth="1"/>
    <col min="12298" max="12298" width="23.140625" style="1" customWidth="1"/>
    <col min="12299" max="12299" width="17.28515625" style="1" customWidth="1"/>
    <col min="12300" max="12300" width="16.28515625" style="1" customWidth="1"/>
    <col min="12301" max="12301" width="15.28515625" style="1" customWidth="1"/>
    <col min="12302" max="12302" width="22.42578125" style="1" customWidth="1"/>
    <col min="12303" max="12303" width="8.28515625" style="1" customWidth="1"/>
    <col min="12304" max="12304" width="8.5703125" style="1" customWidth="1"/>
    <col min="12305" max="12305" width="7.85546875" style="1" customWidth="1"/>
    <col min="12306" max="12306" width="8.42578125" style="1" customWidth="1"/>
    <col min="12307" max="12307" width="22.140625" style="1" customWidth="1"/>
    <col min="12308" max="12308" width="4.28515625" style="1" customWidth="1"/>
    <col min="12309" max="12309" width="10.85546875" style="1" customWidth="1"/>
    <col min="12310" max="12310" width="9.140625" style="1" customWidth="1"/>
    <col min="12311" max="12311" width="8.85546875" style="1" customWidth="1"/>
    <col min="12312" max="12312" width="8.7109375" style="1" customWidth="1"/>
    <col min="12313" max="12313" width="14.85546875" style="1" customWidth="1"/>
    <col min="12314" max="12314" width="55.42578125" style="1" customWidth="1"/>
    <col min="12315" max="12315" width="35.5703125" style="1" customWidth="1"/>
    <col min="12316" max="12316" width="34.85546875" style="1" customWidth="1"/>
    <col min="12317" max="12317" width="69.140625" style="1" customWidth="1"/>
    <col min="12318" max="12544" width="10.28515625" style="1" customWidth="1"/>
    <col min="12545" max="12545" width="24.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22.5703125" style="1" customWidth="1"/>
    <col min="12551" max="12552" width="18" style="1" customWidth="1"/>
    <col min="12553" max="12553" width="19.7109375" style="1" customWidth="1"/>
    <col min="12554" max="12554" width="23.140625" style="1" customWidth="1"/>
    <col min="12555" max="12555" width="17.28515625" style="1" customWidth="1"/>
    <col min="12556" max="12556" width="16.28515625" style="1" customWidth="1"/>
    <col min="12557" max="12557" width="15.28515625" style="1" customWidth="1"/>
    <col min="12558" max="12558" width="22.42578125" style="1" customWidth="1"/>
    <col min="12559" max="12559" width="8.28515625" style="1" customWidth="1"/>
    <col min="12560" max="12560" width="8.5703125" style="1" customWidth="1"/>
    <col min="12561" max="12561" width="7.85546875" style="1" customWidth="1"/>
    <col min="12562" max="12562" width="8.42578125" style="1" customWidth="1"/>
    <col min="12563" max="12563" width="22.140625" style="1" customWidth="1"/>
    <col min="12564" max="12564" width="4.28515625" style="1" customWidth="1"/>
    <col min="12565" max="12565" width="10.85546875" style="1" customWidth="1"/>
    <col min="12566" max="12566" width="9.140625" style="1" customWidth="1"/>
    <col min="12567" max="12567" width="8.85546875" style="1" customWidth="1"/>
    <col min="12568" max="12568" width="8.7109375" style="1" customWidth="1"/>
    <col min="12569" max="12569" width="14.85546875" style="1" customWidth="1"/>
    <col min="12570" max="12570" width="55.42578125" style="1" customWidth="1"/>
    <col min="12571" max="12571" width="35.5703125" style="1" customWidth="1"/>
    <col min="12572" max="12572" width="34.85546875" style="1" customWidth="1"/>
    <col min="12573" max="12573" width="69.140625" style="1" customWidth="1"/>
    <col min="12574" max="12800" width="10.28515625" style="1" customWidth="1"/>
    <col min="12801" max="12801" width="24.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22.5703125" style="1" customWidth="1"/>
    <col min="12807" max="12808" width="18" style="1" customWidth="1"/>
    <col min="12809" max="12809" width="19.7109375" style="1" customWidth="1"/>
    <col min="12810" max="12810" width="23.140625" style="1" customWidth="1"/>
    <col min="12811" max="12811" width="17.28515625" style="1" customWidth="1"/>
    <col min="12812" max="12812" width="16.28515625" style="1" customWidth="1"/>
    <col min="12813" max="12813" width="15.28515625" style="1" customWidth="1"/>
    <col min="12814" max="12814" width="22.42578125" style="1" customWidth="1"/>
    <col min="12815" max="12815" width="8.28515625" style="1" customWidth="1"/>
    <col min="12816" max="12816" width="8.5703125" style="1" customWidth="1"/>
    <col min="12817" max="12817" width="7.85546875" style="1" customWidth="1"/>
    <col min="12818" max="12818" width="8.42578125" style="1" customWidth="1"/>
    <col min="12819" max="12819" width="22.140625" style="1" customWidth="1"/>
    <col min="12820" max="12820" width="4.28515625" style="1" customWidth="1"/>
    <col min="12821" max="12821" width="10.85546875" style="1" customWidth="1"/>
    <col min="12822" max="12822" width="9.140625" style="1" customWidth="1"/>
    <col min="12823" max="12823" width="8.85546875" style="1" customWidth="1"/>
    <col min="12824" max="12824" width="8.7109375" style="1" customWidth="1"/>
    <col min="12825" max="12825" width="14.85546875" style="1" customWidth="1"/>
    <col min="12826" max="12826" width="55.42578125" style="1" customWidth="1"/>
    <col min="12827" max="12827" width="35.5703125" style="1" customWidth="1"/>
    <col min="12828" max="12828" width="34.85546875" style="1" customWidth="1"/>
    <col min="12829" max="12829" width="69.140625" style="1" customWidth="1"/>
    <col min="12830" max="13056" width="10.28515625" style="1" customWidth="1"/>
    <col min="13057" max="13057" width="24.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22.5703125" style="1" customWidth="1"/>
    <col min="13063" max="13064" width="18" style="1" customWidth="1"/>
    <col min="13065" max="13065" width="19.7109375" style="1" customWidth="1"/>
    <col min="13066" max="13066" width="23.140625" style="1" customWidth="1"/>
    <col min="13067" max="13067" width="17.28515625" style="1" customWidth="1"/>
    <col min="13068" max="13068" width="16.28515625" style="1" customWidth="1"/>
    <col min="13069" max="13069" width="15.28515625" style="1" customWidth="1"/>
    <col min="13070" max="13070" width="22.42578125" style="1" customWidth="1"/>
    <col min="13071" max="13071" width="8.28515625" style="1" customWidth="1"/>
    <col min="13072" max="13072" width="8.5703125" style="1" customWidth="1"/>
    <col min="13073" max="13073" width="7.85546875" style="1" customWidth="1"/>
    <col min="13074" max="13074" width="8.42578125" style="1" customWidth="1"/>
    <col min="13075" max="13075" width="22.140625" style="1" customWidth="1"/>
    <col min="13076" max="13076" width="4.28515625" style="1" customWidth="1"/>
    <col min="13077" max="13077" width="10.85546875" style="1" customWidth="1"/>
    <col min="13078" max="13078" width="9.140625" style="1" customWidth="1"/>
    <col min="13079" max="13079" width="8.85546875" style="1" customWidth="1"/>
    <col min="13080" max="13080" width="8.7109375" style="1" customWidth="1"/>
    <col min="13081" max="13081" width="14.85546875" style="1" customWidth="1"/>
    <col min="13082" max="13082" width="55.42578125" style="1" customWidth="1"/>
    <col min="13083" max="13083" width="35.5703125" style="1" customWidth="1"/>
    <col min="13084" max="13084" width="34.85546875" style="1" customWidth="1"/>
    <col min="13085" max="13085" width="69.140625" style="1" customWidth="1"/>
    <col min="13086" max="13312" width="10.28515625" style="1" customWidth="1"/>
    <col min="13313" max="13313" width="24.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22.5703125" style="1" customWidth="1"/>
    <col min="13319" max="13320" width="18" style="1" customWidth="1"/>
    <col min="13321" max="13321" width="19.7109375" style="1" customWidth="1"/>
    <col min="13322" max="13322" width="23.140625" style="1" customWidth="1"/>
    <col min="13323" max="13323" width="17.28515625" style="1" customWidth="1"/>
    <col min="13324" max="13324" width="16.28515625" style="1" customWidth="1"/>
    <col min="13325" max="13325" width="15.28515625" style="1" customWidth="1"/>
    <col min="13326" max="13326" width="22.42578125" style="1" customWidth="1"/>
    <col min="13327" max="13327" width="8.28515625" style="1" customWidth="1"/>
    <col min="13328" max="13328" width="8.5703125" style="1" customWidth="1"/>
    <col min="13329" max="13329" width="7.85546875" style="1" customWidth="1"/>
    <col min="13330" max="13330" width="8.42578125" style="1" customWidth="1"/>
    <col min="13331" max="13331" width="22.140625" style="1" customWidth="1"/>
    <col min="13332" max="13332" width="4.28515625" style="1" customWidth="1"/>
    <col min="13333" max="13333" width="10.85546875" style="1" customWidth="1"/>
    <col min="13334" max="13334" width="9.140625" style="1" customWidth="1"/>
    <col min="13335" max="13335" width="8.85546875" style="1" customWidth="1"/>
    <col min="13336" max="13336" width="8.7109375" style="1" customWidth="1"/>
    <col min="13337" max="13337" width="14.85546875" style="1" customWidth="1"/>
    <col min="13338" max="13338" width="55.42578125" style="1" customWidth="1"/>
    <col min="13339" max="13339" width="35.5703125" style="1" customWidth="1"/>
    <col min="13340" max="13340" width="34.85546875" style="1" customWidth="1"/>
    <col min="13341" max="13341" width="69.140625" style="1" customWidth="1"/>
    <col min="13342" max="13568" width="10.28515625" style="1" customWidth="1"/>
    <col min="13569" max="13569" width="24.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22.5703125" style="1" customWidth="1"/>
    <col min="13575" max="13576" width="18" style="1" customWidth="1"/>
    <col min="13577" max="13577" width="19.7109375" style="1" customWidth="1"/>
    <col min="13578" max="13578" width="23.140625" style="1" customWidth="1"/>
    <col min="13579" max="13579" width="17.28515625" style="1" customWidth="1"/>
    <col min="13580" max="13580" width="16.28515625" style="1" customWidth="1"/>
    <col min="13581" max="13581" width="15.28515625" style="1" customWidth="1"/>
    <col min="13582" max="13582" width="22.42578125" style="1" customWidth="1"/>
    <col min="13583" max="13583" width="8.28515625" style="1" customWidth="1"/>
    <col min="13584" max="13584" width="8.5703125" style="1" customWidth="1"/>
    <col min="13585" max="13585" width="7.85546875" style="1" customWidth="1"/>
    <col min="13586" max="13586" width="8.42578125" style="1" customWidth="1"/>
    <col min="13587" max="13587" width="22.140625" style="1" customWidth="1"/>
    <col min="13588" max="13588" width="4.28515625" style="1" customWidth="1"/>
    <col min="13589" max="13589" width="10.85546875" style="1" customWidth="1"/>
    <col min="13590" max="13590" width="9.140625" style="1" customWidth="1"/>
    <col min="13591" max="13591" width="8.85546875" style="1" customWidth="1"/>
    <col min="13592" max="13592" width="8.7109375" style="1" customWidth="1"/>
    <col min="13593" max="13593" width="14.85546875" style="1" customWidth="1"/>
    <col min="13594" max="13594" width="55.42578125" style="1" customWidth="1"/>
    <col min="13595" max="13595" width="35.5703125" style="1" customWidth="1"/>
    <col min="13596" max="13596" width="34.85546875" style="1" customWidth="1"/>
    <col min="13597" max="13597" width="69.140625" style="1" customWidth="1"/>
    <col min="13598" max="13824" width="10.28515625" style="1" customWidth="1"/>
    <col min="13825" max="13825" width="24.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22.5703125" style="1" customWidth="1"/>
    <col min="13831" max="13832" width="18" style="1" customWidth="1"/>
    <col min="13833" max="13833" width="19.7109375" style="1" customWidth="1"/>
    <col min="13834" max="13834" width="23.140625" style="1" customWidth="1"/>
    <col min="13835" max="13835" width="17.28515625" style="1" customWidth="1"/>
    <col min="13836" max="13836" width="16.28515625" style="1" customWidth="1"/>
    <col min="13837" max="13837" width="15.28515625" style="1" customWidth="1"/>
    <col min="13838" max="13838" width="22.42578125" style="1" customWidth="1"/>
    <col min="13839" max="13839" width="8.28515625" style="1" customWidth="1"/>
    <col min="13840" max="13840" width="8.5703125" style="1" customWidth="1"/>
    <col min="13841" max="13841" width="7.85546875" style="1" customWidth="1"/>
    <col min="13842" max="13842" width="8.42578125" style="1" customWidth="1"/>
    <col min="13843" max="13843" width="22.140625" style="1" customWidth="1"/>
    <col min="13844" max="13844" width="4.28515625" style="1" customWidth="1"/>
    <col min="13845" max="13845" width="10.85546875" style="1" customWidth="1"/>
    <col min="13846" max="13846" width="9.140625" style="1" customWidth="1"/>
    <col min="13847" max="13847" width="8.85546875" style="1" customWidth="1"/>
    <col min="13848" max="13848" width="8.7109375" style="1" customWidth="1"/>
    <col min="13849" max="13849" width="14.85546875" style="1" customWidth="1"/>
    <col min="13850" max="13850" width="55.42578125" style="1" customWidth="1"/>
    <col min="13851" max="13851" width="35.5703125" style="1" customWidth="1"/>
    <col min="13852" max="13852" width="34.85546875" style="1" customWidth="1"/>
    <col min="13853" max="13853" width="69.140625" style="1" customWidth="1"/>
    <col min="13854" max="14080" width="10.28515625" style="1" customWidth="1"/>
    <col min="14081" max="14081" width="24.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22.5703125" style="1" customWidth="1"/>
    <col min="14087" max="14088" width="18" style="1" customWidth="1"/>
    <col min="14089" max="14089" width="19.7109375" style="1" customWidth="1"/>
    <col min="14090" max="14090" width="23.140625" style="1" customWidth="1"/>
    <col min="14091" max="14091" width="17.28515625" style="1" customWidth="1"/>
    <col min="14092" max="14092" width="16.28515625" style="1" customWidth="1"/>
    <col min="14093" max="14093" width="15.28515625" style="1" customWidth="1"/>
    <col min="14094" max="14094" width="22.42578125" style="1" customWidth="1"/>
    <col min="14095" max="14095" width="8.28515625" style="1" customWidth="1"/>
    <col min="14096" max="14096" width="8.5703125" style="1" customWidth="1"/>
    <col min="14097" max="14097" width="7.85546875" style="1" customWidth="1"/>
    <col min="14098" max="14098" width="8.42578125" style="1" customWidth="1"/>
    <col min="14099" max="14099" width="22.140625" style="1" customWidth="1"/>
    <col min="14100" max="14100" width="4.28515625" style="1" customWidth="1"/>
    <col min="14101" max="14101" width="10.85546875" style="1" customWidth="1"/>
    <col min="14102" max="14102" width="9.140625" style="1" customWidth="1"/>
    <col min="14103" max="14103" width="8.85546875" style="1" customWidth="1"/>
    <col min="14104" max="14104" width="8.7109375" style="1" customWidth="1"/>
    <col min="14105" max="14105" width="14.85546875" style="1" customWidth="1"/>
    <col min="14106" max="14106" width="55.42578125" style="1" customWidth="1"/>
    <col min="14107" max="14107" width="35.5703125" style="1" customWidth="1"/>
    <col min="14108" max="14108" width="34.85546875" style="1" customWidth="1"/>
    <col min="14109" max="14109" width="69.140625" style="1" customWidth="1"/>
    <col min="14110" max="14336" width="10.28515625" style="1" customWidth="1"/>
    <col min="14337" max="14337" width="24.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22.5703125" style="1" customWidth="1"/>
    <col min="14343" max="14344" width="18" style="1" customWidth="1"/>
    <col min="14345" max="14345" width="19.7109375" style="1" customWidth="1"/>
    <col min="14346" max="14346" width="23.140625" style="1" customWidth="1"/>
    <col min="14347" max="14347" width="17.28515625" style="1" customWidth="1"/>
    <col min="14348" max="14348" width="16.28515625" style="1" customWidth="1"/>
    <col min="14349" max="14349" width="15.28515625" style="1" customWidth="1"/>
    <col min="14350" max="14350" width="22.42578125" style="1" customWidth="1"/>
    <col min="14351" max="14351" width="8.28515625" style="1" customWidth="1"/>
    <col min="14352" max="14352" width="8.5703125" style="1" customWidth="1"/>
    <col min="14353" max="14353" width="7.85546875" style="1" customWidth="1"/>
    <col min="14354" max="14354" width="8.42578125" style="1" customWidth="1"/>
    <col min="14355" max="14355" width="22.140625" style="1" customWidth="1"/>
    <col min="14356" max="14356" width="4.28515625" style="1" customWidth="1"/>
    <col min="14357" max="14357" width="10.85546875" style="1" customWidth="1"/>
    <col min="14358" max="14358" width="9.140625" style="1" customWidth="1"/>
    <col min="14359" max="14359" width="8.85546875" style="1" customWidth="1"/>
    <col min="14360" max="14360" width="8.7109375" style="1" customWidth="1"/>
    <col min="14361" max="14361" width="14.85546875" style="1" customWidth="1"/>
    <col min="14362" max="14362" width="55.42578125" style="1" customWidth="1"/>
    <col min="14363" max="14363" width="35.5703125" style="1" customWidth="1"/>
    <col min="14364" max="14364" width="34.85546875" style="1" customWidth="1"/>
    <col min="14365" max="14365" width="69.140625" style="1" customWidth="1"/>
    <col min="14366" max="14592" width="10.28515625" style="1" customWidth="1"/>
    <col min="14593" max="14593" width="24.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22.5703125" style="1" customWidth="1"/>
    <col min="14599" max="14600" width="18" style="1" customWidth="1"/>
    <col min="14601" max="14601" width="19.7109375" style="1" customWidth="1"/>
    <col min="14602" max="14602" width="23.140625" style="1" customWidth="1"/>
    <col min="14603" max="14603" width="17.28515625" style="1" customWidth="1"/>
    <col min="14604" max="14604" width="16.28515625" style="1" customWidth="1"/>
    <col min="14605" max="14605" width="15.28515625" style="1" customWidth="1"/>
    <col min="14606" max="14606" width="22.42578125" style="1" customWidth="1"/>
    <col min="14607" max="14607" width="8.28515625" style="1" customWidth="1"/>
    <col min="14608" max="14608" width="8.5703125" style="1" customWidth="1"/>
    <col min="14609" max="14609" width="7.85546875" style="1" customWidth="1"/>
    <col min="14610" max="14610" width="8.42578125" style="1" customWidth="1"/>
    <col min="14611" max="14611" width="22.140625" style="1" customWidth="1"/>
    <col min="14612" max="14612" width="4.28515625" style="1" customWidth="1"/>
    <col min="14613" max="14613" width="10.85546875" style="1" customWidth="1"/>
    <col min="14614" max="14614" width="9.140625" style="1" customWidth="1"/>
    <col min="14615" max="14615" width="8.85546875" style="1" customWidth="1"/>
    <col min="14616" max="14616" width="8.7109375" style="1" customWidth="1"/>
    <col min="14617" max="14617" width="14.85546875" style="1" customWidth="1"/>
    <col min="14618" max="14618" width="55.42578125" style="1" customWidth="1"/>
    <col min="14619" max="14619" width="35.5703125" style="1" customWidth="1"/>
    <col min="14620" max="14620" width="34.85546875" style="1" customWidth="1"/>
    <col min="14621" max="14621" width="69.140625" style="1" customWidth="1"/>
    <col min="14622" max="14848" width="10.28515625" style="1" customWidth="1"/>
    <col min="14849" max="14849" width="24.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22.5703125" style="1" customWidth="1"/>
    <col min="14855" max="14856" width="18" style="1" customWidth="1"/>
    <col min="14857" max="14857" width="19.7109375" style="1" customWidth="1"/>
    <col min="14858" max="14858" width="23.140625" style="1" customWidth="1"/>
    <col min="14859" max="14859" width="17.28515625" style="1" customWidth="1"/>
    <col min="14860" max="14860" width="16.28515625" style="1" customWidth="1"/>
    <col min="14861" max="14861" width="15.28515625" style="1" customWidth="1"/>
    <col min="14862" max="14862" width="22.42578125" style="1" customWidth="1"/>
    <col min="14863" max="14863" width="8.28515625" style="1" customWidth="1"/>
    <col min="14864" max="14864" width="8.5703125" style="1" customWidth="1"/>
    <col min="14865" max="14865" width="7.85546875" style="1" customWidth="1"/>
    <col min="14866" max="14866" width="8.42578125" style="1" customWidth="1"/>
    <col min="14867" max="14867" width="22.140625" style="1" customWidth="1"/>
    <col min="14868" max="14868" width="4.28515625" style="1" customWidth="1"/>
    <col min="14869" max="14869" width="10.85546875" style="1" customWidth="1"/>
    <col min="14870" max="14870" width="9.140625" style="1" customWidth="1"/>
    <col min="14871" max="14871" width="8.85546875" style="1" customWidth="1"/>
    <col min="14872" max="14872" width="8.7109375" style="1" customWidth="1"/>
    <col min="14873" max="14873" width="14.85546875" style="1" customWidth="1"/>
    <col min="14874" max="14874" width="55.42578125" style="1" customWidth="1"/>
    <col min="14875" max="14875" width="35.5703125" style="1" customWidth="1"/>
    <col min="14876" max="14876" width="34.85546875" style="1" customWidth="1"/>
    <col min="14877" max="14877" width="69.140625" style="1" customWidth="1"/>
    <col min="14878" max="15104" width="10.28515625" style="1" customWidth="1"/>
    <col min="15105" max="15105" width="24.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22.5703125" style="1" customWidth="1"/>
    <col min="15111" max="15112" width="18" style="1" customWidth="1"/>
    <col min="15113" max="15113" width="19.7109375" style="1" customWidth="1"/>
    <col min="15114" max="15114" width="23.140625" style="1" customWidth="1"/>
    <col min="15115" max="15115" width="17.28515625" style="1" customWidth="1"/>
    <col min="15116" max="15116" width="16.28515625" style="1" customWidth="1"/>
    <col min="15117" max="15117" width="15.28515625" style="1" customWidth="1"/>
    <col min="15118" max="15118" width="22.42578125" style="1" customWidth="1"/>
    <col min="15119" max="15119" width="8.28515625" style="1" customWidth="1"/>
    <col min="15120" max="15120" width="8.5703125" style="1" customWidth="1"/>
    <col min="15121" max="15121" width="7.85546875" style="1" customWidth="1"/>
    <col min="15122" max="15122" width="8.42578125" style="1" customWidth="1"/>
    <col min="15123" max="15123" width="22.140625" style="1" customWidth="1"/>
    <col min="15124" max="15124" width="4.28515625" style="1" customWidth="1"/>
    <col min="15125" max="15125" width="10.85546875" style="1" customWidth="1"/>
    <col min="15126" max="15126" width="9.140625" style="1" customWidth="1"/>
    <col min="15127" max="15127" width="8.85546875" style="1" customWidth="1"/>
    <col min="15128" max="15128" width="8.7109375" style="1" customWidth="1"/>
    <col min="15129" max="15129" width="14.85546875" style="1" customWidth="1"/>
    <col min="15130" max="15130" width="55.42578125" style="1" customWidth="1"/>
    <col min="15131" max="15131" width="35.5703125" style="1" customWidth="1"/>
    <col min="15132" max="15132" width="34.85546875" style="1" customWidth="1"/>
    <col min="15133" max="15133" width="69.140625" style="1" customWidth="1"/>
    <col min="15134" max="15360" width="10.28515625" style="1" customWidth="1"/>
    <col min="15361" max="15361" width="24.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22.5703125" style="1" customWidth="1"/>
    <col min="15367" max="15368" width="18" style="1" customWidth="1"/>
    <col min="15369" max="15369" width="19.7109375" style="1" customWidth="1"/>
    <col min="15370" max="15370" width="23.140625" style="1" customWidth="1"/>
    <col min="15371" max="15371" width="17.28515625" style="1" customWidth="1"/>
    <col min="15372" max="15372" width="16.28515625" style="1" customWidth="1"/>
    <col min="15373" max="15373" width="15.28515625" style="1" customWidth="1"/>
    <col min="15374" max="15374" width="22.42578125" style="1" customWidth="1"/>
    <col min="15375" max="15375" width="8.28515625" style="1" customWidth="1"/>
    <col min="15376" max="15376" width="8.5703125" style="1" customWidth="1"/>
    <col min="15377" max="15377" width="7.85546875" style="1" customWidth="1"/>
    <col min="15378" max="15378" width="8.42578125" style="1" customWidth="1"/>
    <col min="15379" max="15379" width="22.140625" style="1" customWidth="1"/>
    <col min="15380" max="15380" width="4.28515625" style="1" customWidth="1"/>
    <col min="15381" max="15381" width="10.85546875" style="1" customWidth="1"/>
    <col min="15382" max="15382" width="9.140625" style="1" customWidth="1"/>
    <col min="15383" max="15383" width="8.85546875" style="1" customWidth="1"/>
    <col min="15384" max="15384" width="8.7109375" style="1" customWidth="1"/>
    <col min="15385" max="15385" width="14.85546875" style="1" customWidth="1"/>
    <col min="15386" max="15386" width="55.42578125" style="1" customWidth="1"/>
    <col min="15387" max="15387" width="35.5703125" style="1" customWidth="1"/>
    <col min="15388" max="15388" width="34.85546875" style="1" customWidth="1"/>
    <col min="15389" max="15389" width="69.140625" style="1" customWidth="1"/>
    <col min="15390" max="15616" width="10.28515625" style="1" customWidth="1"/>
    <col min="15617" max="15617" width="24.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22.5703125" style="1" customWidth="1"/>
    <col min="15623" max="15624" width="18" style="1" customWidth="1"/>
    <col min="15625" max="15625" width="19.7109375" style="1" customWidth="1"/>
    <col min="15626" max="15626" width="23.140625" style="1" customWidth="1"/>
    <col min="15627" max="15627" width="17.28515625" style="1" customWidth="1"/>
    <col min="15628" max="15628" width="16.28515625" style="1" customWidth="1"/>
    <col min="15629" max="15629" width="15.28515625" style="1" customWidth="1"/>
    <col min="15630" max="15630" width="22.42578125" style="1" customWidth="1"/>
    <col min="15631" max="15631" width="8.28515625" style="1" customWidth="1"/>
    <col min="15632" max="15632" width="8.5703125" style="1" customWidth="1"/>
    <col min="15633" max="15633" width="7.85546875" style="1" customWidth="1"/>
    <col min="15634" max="15634" width="8.42578125" style="1" customWidth="1"/>
    <col min="15635" max="15635" width="22.140625" style="1" customWidth="1"/>
    <col min="15636" max="15636" width="4.28515625" style="1" customWidth="1"/>
    <col min="15637" max="15637" width="10.85546875" style="1" customWidth="1"/>
    <col min="15638" max="15638" width="9.140625" style="1" customWidth="1"/>
    <col min="15639" max="15639" width="8.85546875" style="1" customWidth="1"/>
    <col min="15640" max="15640" width="8.7109375" style="1" customWidth="1"/>
    <col min="15641" max="15641" width="14.85546875" style="1" customWidth="1"/>
    <col min="15642" max="15642" width="55.42578125" style="1" customWidth="1"/>
    <col min="15643" max="15643" width="35.5703125" style="1" customWidth="1"/>
    <col min="15644" max="15644" width="34.85546875" style="1" customWidth="1"/>
    <col min="15645" max="15645" width="69.140625" style="1" customWidth="1"/>
    <col min="15646" max="15872" width="10.28515625" style="1" customWidth="1"/>
    <col min="15873" max="15873" width="24.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22.5703125" style="1" customWidth="1"/>
    <col min="15879" max="15880" width="18" style="1" customWidth="1"/>
    <col min="15881" max="15881" width="19.7109375" style="1" customWidth="1"/>
    <col min="15882" max="15882" width="23.140625" style="1" customWidth="1"/>
    <col min="15883" max="15883" width="17.28515625" style="1" customWidth="1"/>
    <col min="15884" max="15884" width="16.28515625" style="1" customWidth="1"/>
    <col min="15885" max="15885" width="15.28515625" style="1" customWidth="1"/>
    <col min="15886" max="15886" width="22.42578125" style="1" customWidth="1"/>
    <col min="15887" max="15887" width="8.28515625" style="1" customWidth="1"/>
    <col min="15888" max="15888" width="8.5703125" style="1" customWidth="1"/>
    <col min="15889" max="15889" width="7.85546875" style="1" customWidth="1"/>
    <col min="15890" max="15890" width="8.42578125" style="1" customWidth="1"/>
    <col min="15891" max="15891" width="22.140625" style="1" customWidth="1"/>
    <col min="15892" max="15892" width="4.28515625" style="1" customWidth="1"/>
    <col min="15893" max="15893" width="10.85546875" style="1" customWidth="1"/>
    <col min="15894" max="15894" width="9.140625" style="1" customWidth="1"/>
    <col min="15895" max="15895" width="8.85546875" style="1" customWidth="1"/>
    <col min="15896" max="15896" width="8.7109375" style="1" customWidth="1"/>
    <col min="15897" max="15897" width="14.85546875" style="1" customWidth="1"/>
    <col min="15898" max="15898" width="55.42578125" style="1" customWidth="1"/>
    <col min="15899" max="15899" width="35.5703125" style="1" customWidth="1"/>
    <col min="15900" max="15900" width="34.85546875" style="1" customWidth="1"/>
    <col min="15901" max="15901" width="69.140625" style="1" customWidth="1"/>
    <col min="15902" max="16128" width="10.28515625" style="1" customWidth="1"/>
    <col min="16129" max="16129" width="24.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22.5703125" style="1" customWidth="1"/>
    <col min="16135" max="16136" width="18" style="1" customWidth="1"/>
    <col min="16137" max="16137" width="19.7109375" style="1" customWidth="1"/>
    <col min="16138" max="16138" width="23.140625" style="1" customWidth="1"/>
    <col min="16139" max="16139" width="17.28515625" style="1" customWidth="1"/>
    <col min="16140" max="16140" width="16.28515625" style="1" customWidth="1"/>
    <col min="16141" max="16141" width="15.28515625" style="1" customWidth="1"/>
    <col min="16142" max="16142" width="22.42578125" style="1" customWidth="1"/>
    <col min="16143" max="16143" width="8.28515625" style="1" customWidth="1"/>
    <col min="16144" max="16144" width="8.5703125" style="1" customWidth="1"/>
    <col min="16145" max="16145" width="7.85546875" style="1" customWidth="1"/>
    <col min="16146" max="16146" width="8.42578125" style="1" customWidth="1"/>
    <col min="16147" max="16147" width="22.140625" style="1" customWidth="1"/>
    <col min="16148" max="16148" width="4.28515625" style="1" customWidth="1"/>
    <col min="16149" max="16149" width="10.85546875" style="1" customWidth="1"/>
    <col min="16150" max="16150" width="9.140625" style="1" customWidth="1"/>
    <col min="16151" max="16151" width="8.85546875" style="1" customWidth="1"/>
    <col min="16152" max="16152" width="8.7109375" style="1" customWidth="1"/>
    <col min="16153" max="16153" width="14.85546875" style="1" customWidth="1"/>
    <col min="16154" max="16154" width="55.42578125" style="1" customWidth="1"/>
    <col min="16155" max="16155" width="35.5703125" style="1" customWidth="1"/>
    <col min="16156" max="16156" width="34.85546875" style="1" customWidth="1"/>
    <col min="16157" max="16157" width="69.140625" style="1" customWidth="1"/>
    <col min="16158" max="16384" width="10.28515625" style="1" customWidth="1"/>
  </cols>
  <sheetData>
    <row r="1" spans="1:28" customFormat="1" ht="38.25" customHeight="1" thickBot="1" x14ac:dyDescent="0.3">
      <c r="A1" s="995"/>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1"/>
      <c r="AB1" s="1"/>
    </row>
    <row r="2" spans="1:28" customFormat="1" ht="32.25" customHeight="1" thickBot="1" x14ac:dyDescent="0.3">
      <c r="A2" s="996"/>
      <c r="B2" s="997" t="s">
        <v>730</v>
      </c>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347" t="s">
        <v>1</v>
      </c>
    </row>
    <row r="3" spans="1:28" customFormat="1" ht="21" customHeight="1" thickBot="1" x14ac:dyDescent="0.3">
      <c r="A3" s="996"/>
      <c r="B3" s="998" t="s">
        <v>731</v>
      </c>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348" t="s">
        <v>732</v>
      </c>
    </row>
    <row r="4" spans="1:28" customFormat="1" ht="17.25" customHeight="1" thickBot="1" x14ac:dyDescent="0.3">
      <c r="A4" s="996"/>
      <c r="B4" s="999" t="s">
        <v>733</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348" t="s">
        <v>734</v>
      </c>
    </row>
    <row r="5" spans="1:28" customFormat="1" ht="15.75" customHeight="1" thickBot="1" x14ac:dyDescent="0.3">
      <c r="A5" s="996"/>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349" t="s">
        <v>6</v>
      </c>
    </row>
    <row r="6" spans="1:28" customFormat="1" ht="6.75" customHeight="1" thickBot="1" x14ac:dyDescent="0.3">
      <c r="A6" s="1000"/>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row>
    <row r="7" spans="1:28" customFormat="1" ht="33" customHeight="1" x14ac:dyDescent="0.25">
      <c r="A7" s="350" t="s">
        <v>7</v>
      </c>
      <c r="B7" s="1001" t="s">
        <v>735</v>
      </c>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row>
    <row r="8" spans="1:28" customFormat="1" ht="39.75" customHeight="1" x14ac:dyDescent="0.25">
      <c r="A8" s="351" t="s">
        <v>9</v>
      </c>
      <c r="B8" s="1002" t="s">
        <v>736</v>
      </c>
      <c r="C8" s="1002"/>
      <c r="D8" s="1002"/>
      <c r="E8" s="1002"/>
      <c r="F8" s="1002"/>
      <c r="G8" s="1002"/>
      <c r="H8" s="1002"/>
      <c r="I8" s="1002"/>
      <c r="J8" s="1002"/>
      <c r="K8" s="1002"/>
      <c r="L8" s="1002"/>
      <c r="M8" s="1002"/>
      <c r="N8" s="1002"/>
      <c r="O8" s="1002"/>
      <c r="P8" s="1002"/>
      <c r="Q8" s="1002"/>
      <c r="R8" s="1002"/>
      <c r="S8" s="1002"/>
      <c r="T8" s="1002"/>
      <c r="U8" s="1002"/>
      <c r="V8" s="1002"/>
      <c r="W8" s="1002"/>
      <c r="X8" s="1002"/>
      <c r="Y8" s="1002"/>
      <c r="Z8" s="1002"/>
      <c r="AA8" s="1002"/>
      <c r="AB8" s="1002"/>
    </row>
    <row r="9" spans="1:28" customFormat="1" ht="37.5" customHeight="1" x14ac:dyDescent="0.25">
      <c r="A9" s="351" t="s">
        <v>11</v>
      </c>
      <c r="B9" s="1002" t="s">
        <v>737</v>
      </c>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row>
    <row r="10" spans="1:28" customFormat="1" ht="18" customHeight="1" x14ac:dyDescent="0.25">
      <c r="A10" s="1003" t="s">
        <v>13</v>
      </c>
      <c r="B10" s="1003"/>
      <c r="C10" s="1003"/>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row>
    <row r="11" spans="1:28" customFormat="1" ht="15.95" customHeight="1" x14ac:dyDescent="0.25">
      <c r="A11" s="992" t="s">
        <v>14</v>
      </c>
      <c r="B11" s="352" t="s">
        <v>15</v>
      </c>
      <c r="C11" s="353"/>
      <c r="D11" s="993">
        <v>43850</v>
      </c>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row>
    <row r="12" spans="1:28" customFormat="1" ht="15.95" customHeight="1" x14ac:dyDescent="0.25">
      <c r="A12" s="992"/>
      <c r="B12" s="352" t="s">
        <v>17</v>
      </c>
      <c r="C12" s="354"/>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row>
    <row r="13" spans="1:28" customFormat="1" ht="15.95" customHeight="1" x14ac:dyDescent="0.25">
      <c r="A13" s="992"/>
      <c r="B13" s="352" t="s">
        <v>19</v>
      </c>
      <c r="C13" s="355" t="s">
        <v>16</v>
      </c>
      <c r="D13" s="993" t="s">
        <v>738</v>
      </c>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row>
    <row r="14" spans="1:28" customFormat="1" ht="39" customHeight="1" thickBot="1" x14ac:dyDescent="0.3">
      <c r="A14" s="356" t="s">
        <v>20</v>
      </c>
      <c r="B14" s="1004" t="s">
        <v>739</v>
      </c>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4"/>
    </row>
    <row r="15" spans="1:28" customFormat="1" ht="5.25" customHeight="1" thickBot="1" x14ac:dyDescent="0.3">
      <c r="A15" s="357"/>
      <c r="B15" s="357"/>
      <c r="C15" s="357"/>
      <c r="D15" s="357"/>
      <c r="E15" s="357"/>
      <c r="F15" s="357"/>
      <c r="G15" s="357"/>
      <c r="H15" s="357"/>
      <c r="I15" s="357"/>
      <c r="J15" s="357"/>
      <c r="K15" s="357"/>
      <c r="L15" s="357"/>
      <c r="M15" s="357"/>
      <c r="N15" s="357"/>
      <c r="O15" s="357"/>
      <c r="P15" s="357"/>
      <c r="Q15" s="357"/>
      <c r="R15" s="357"/>
      <c r="S15" s="357"/>
      <c r="T15" s="357"/>
      <c r="U15" s="358"/>
      <c r="V15" s="357"/>
      <c r="W15" s="357"/>
      <c r="X15" s="357"/>
      <c r="Y15" s="357"/>
      <c r="Z15" s="357"/>
      <c r="AA15" s="359"/>
      <c r="AB15" s="359"/>
    </row>
    <row r="16" spans="1:28" customFormat="1" ht="36" customHeight="1" thickBot="1" x14ac:dyDescent="0.3">
      <c r="A16" s="1005" t="s">
        <v>21</v>
      </c>
      <c r="B16" s="1006" t="s">
        <v>22</v>
      </c>
      <c r="C16" s="1006" t="s">
        <v>23</v>
      </c>
      <c r="D16" s="1006" t="s">
        <v>24</v>
      </c>
      <c r="E16" s="1006" t="s">
        <v>25</v>
      </c>
      <c r="F16" s="1006" t="s">
        <v>26</v>
      </c>
      <c r="G16" s="1006" t="s">
        <v>27</v>
      </c>
      <c r="H16" s="1006" t="s">
        <v>28</v>
      </c>
      <c r="I16" s="1006" t="s">
        <v>29</v>
      </c>
      <c r="J16" s="1006" t="s">
        <v>30</v>
      </c>
      <c r="K16" s="1006" t="s">
        <v>31</v>
      </c>
      <c r="L16" s="1006" t="s">
        <v>32</v>
      </c>
      <c r="M16" s="1006" t="s">
        <v>33</v>
      </c>
      <c r="N16" s="1006" t="s">
        <v>34</v>
      </c>
      <c r="O16" s="1012" t="s">
        <v>35</v>
      </c>
      <c r="P16" s="1012"/>
      <c r="Q16" s="1012"/>
      <c r="R16" s="1012"/>
      <c r="S16" s="1012"/>
      <c r="T16" s="360"/>
      <c r="U16" s="1007" t="s">
        <v>36</v>
      </c>
      <c r="V16" s="1007"/>
      <c r="W16" s="1007"/>
      <c r="X16" s="1007"/>
      <c r="Y16" s="1007"/>
      <c r="Z16" s="361" t="s">
        <v>37</v>
      </c>
      <c r="AA16" s="362" t="s">
        <v>38</v>
      </c>
      <c r="AB16" s="363" t="s">
        <v>39</v>
      </c>
    </row>
    <row r="17" spans="1:28" customFormat="1" ht="47.25" customHeight="1" thickBot="1" x14ac:dyDescent="0.3">
      <c r="A17" s="1005"/>
      <c r="B17" s="1006"/>
      <c r="C17" s="1006"/>
      <c r="D17" s="1006"/>
      <c r="E17" s="1006"/>
      <c r="F17" s="1006"/>
      <c r="G17" s="1006"/>
      <c r="H17" s="1006"/>
      <c r="I17" s="1006"/>
      <c r="J17" s="1006"/>
      <c r="K17" s="1006"/>
      <c r="L17" s="1006"/>
      <c r="M17" s="1006"/>
      <c r="N17" s="1006"/>
      <c r="O17" s="364" t="s">
        <v>40</v>
      </c>
      <c r="P17" s="364" t="s">
        <v>41</v>
      </c>
      <c r="Q17" s="364" t="s">
        <v>42</v>
      </c>
      <c r="R17" s="364" t="s">
        <v>43</v>
      </c>
      <c r="S17" s="365" t="s">
        <v>44</v>
      </c>
      <c r="T17" s="366"/>
      <c r="U17" s="367" t="s">
        <v>40</v>
      </c>
      <c r="V17" s="364" t="s">
        <v>41</v>
      </c>
      <c r="W17" s="364" t="s">
        <v>42</v>
      </c>
      <c r="X17" s="364" t="s">
        <v>43</v>
      </c>
      <c r="Y17" s="365" t="s">
        <v>45</v>
      </c>
      <c r="Z17" s="368"/>
      <c r="AA17" s="369"/>
      <c r="AB17" s="370"/>
    </row>
    <row r="18" spans="1:28" s="381" customFormat="1" ht="111.75" customHeight="1" thickBot="1" x14ac:dyDescent="0.3">
      <c r="A18" s="1008" t="s">
        <v>220</v>
      </c>
      <c r="B18" s="1009" t="s">
        <v>740</v>
      </c>
      <c r="C18" s="1010" t="s">
        <v>741</v>
      </c>
      <c r="D18" s="1010" t="s">
        <v>742</v>
      </c>
      <c r="E18" s="371">
        <v>1</v>
      </c>
      <c r="F18" s="372" t="s">
        <v>743</v>
      </c>
      <c r="G18" s="1010" t="s">
        <v>736</v>
      </c>
      <c r="H18" s="373" t="s">
        <v>744</v>
      </c>
      <c r="I18" s="373" t="s">
        <v>745</v>
      </c>
      <c r="J18" s="373" t="s">
        <v>746</v>
      </c>
      <c r="K18" s="373" t="s">
        <v>181</v>
      </c>
      <c r="L18" s="374">
        <v>1</v>
      </c>
      <c r="M18" s="374" t="s">
        <v>747</v>
      </c>
      <c r="N18" s="373" t="s">
        <v>748</v>
      </c>
      <c r="O18" s="374">
        <v>1</v>
      </c>
      <c r="P18" s="375">
        <v>0</v>
      </c>
      <c r="Q18" s="375">
        <v>0</v>
      </c>
      <c r="R18" s="375">
        <v>0</v>
      </c>
      <c r="S18" s="374">
        <v>1</v>
      </c>
      <c r="T18" s="376"/>
      <c r="U18" s="377">
        <v>1</v>
      </c>
      <c r="V18" s="375">
        <v>0</v>
      </c>
      <c r="W18" s="375"/>
      <c r="X18" s="375"/>
      <c r="Y18" s="375">
        <v>1</v>
      </c>
      <c r="Z18" s="378" t="s">
        <v>749</v>
      </c>
      <c r="AA18" s="379"/>
      <c r="AB18" s="380"/>
    </row>
    <row r="19" spans="1:28" s="381" customFormat="1" ht="308.25" customHeight="1" thickBot="1" x14ac:dyDescent="0.3">
      <c r="A19" s="1008"/>
      <c r="B19" s="1009"/>
      <c r="C19" s="1010"/>
      <c r="D19" s="1010"/>
      <c r="E19" s="382">
        <v>2</v>
      </c>
      <c r="F19" s="383" t="s">
        <v>750</v>
      </c>
      <c r="G19" s="1010"/>
      <c r="H19" s="373" t="s">
        <v>744</v>
      </c>
      <c r="I19" s="373" t="s">
        <v>751</v>
      </c>
      <c r="J19" s="373" t="s">
        <v>752</v>
      </c>
      <c r="K19" s="373" t="s">
        <v>181</v>
      </c>
      <c r="L19" s="375">
        <v>1</v>
      </c>
      <c r="M19" s="374" t="s">
        <v>753</v>
      </c>
      <c r="N19" s="373" t="s">
        <v>754</v>
      </c>
      <c r="O19" s="375">
        <v>0.03</v>
      </c>
      <c r="P19" s="375">
        <v>0.19</v>
      </c>
      <c r="Q19" s="375">
        <v>0.38</v>
      </c>
      <c r="R19" s="375">
        <v>0.4</v>
      </c>
      <c r="S19" s="375">
        <f>SUM(O19:R19)</f>
        <v>1</v>
      </c>
      <c r="T19" s="384"/>
      <c r="U19" s="385">
        <v>0.03</v>
      </c>
      <c r="V19" s="386">
        <v>0.14000000000000001</v>
      </c>
      <c r="W19" s="386"/>
      <c r="X19" s="386"/>
      <c r="Y19" s="387">
        <f>SUM(U19:X19)</f>
        <v>0.17</v>
      </c>
      <c r="Z19" s="378" t="s">
        <v>755</v>
      </c>
      <c r="AA19" s="388" t="s">
        <v>756</v>
      </c>
      <c r="AB19" s="389" t="s">
        <v>757</v>
      </c>
    </row>
    <row r="20" spans="1:28" s="381" customFormat="1" ht="91.5" customHeight="1" thickBot="1" x14ac:dyDescent="0.3">
      <c r="A20" s="1008"/>
      <c r="B20" s="1009"/>
      <c r="C20" s="1010"/>
      <c r="D20" s="1010"/>
      <c r="E20" s="373">
        <v>3</v>
      </c>
      <c r="F20" s="383" t="s">
        <v>758</v>
      </c>
      <c r="G20" s="1010"/>
      <c r="H20" s="373" t="s">
        <v>744</v>
      </c>
      <c r="I20" s="373" t="s">
        <v>759</v>
      </c>
      <c r="J20" s="373" t="s">
        <v>760</v>
      </c>
      <c r="K20" s="390" t="s">
        <v>181</v>
      </c>
      <c r="L20" s="374">
        <v>1</v>
      </c>
      <c r="M20" s="373" t="s">
        <v>761</v>
      </c>
      <c r="N20" s="373" t="s">
        <v>761</v>
      </c>
      <c r="O20" s="391">
        <v>0</v>
      </c>
      <c r="P20" s="391">
        <v>0</v>
      </c>
      <c r="Q20" s="391">
        <v>0</v>
      </c>
      <c r="R20" s="391">
        <v>1</v>
      </c>
      <c r="S20" s="392">
        <v>1</v>
      </c>
      <c r="T20" s="376"/>
      <c r="U20" s="391">
        <v>0</v>
      </c>
      <c r="V20" s="375">
        <v>0</v>
      </c>
      <c r="W20" s="393"/>
      <c r="X20" s="393"/>
      <c r="Y20" s="374">
        <f>SUM(U20:X20)</f>
        <v>0</v>
      </c>
      <c r="Z20" s="394" t="s">
        <v>762</v>
      </c>
      <c r="AA20" s="388"/>
      <c r="AB20" s="389"/>
    </row>
    <row r="21" spans="1:28" s="381" customFormat="1" ht="126.75" customHeight="1" thickBot="1" x14ac:dyDescent="0.3">
      <c r="A21" s="1008"/>
      <c r="B21" s="1009"/>
      <c r="C21" s="1011" t="s">
        <v>763</v>
      </c>
      <c r="D21" s="1011" t="s">
        <v>764</v>
      </c>
      <c r="E21" s="390">
        <v>1</v>
      </c>
      <c r="F21" s="395" t="s">
        <v>765</v>
      </c>
      <c r="G21" s="1011" t="s">
        <v>736</v>
      </c>
      <c r="H21" s="390" t="s">
        <v>766</v>
      </c>
      <c r="I21" s="390" t="s">
        <v>767</v>
      </c>
      <c r="J21" s="373" t="s">
        <v>760</v>
      </c>
      <c r="K21" s="390" t="s">
        <v>768</v>
      </c>
      <c r="L21" s="374">
        <v>1</v>
      </c>
      <c r="M21" s="390" t="s">
        <v>769</v>
      </c>
      <c r="N21" s="390" t="s">
        <v>770</v>
      </c>
      <c r="O21" s="391">
        <v>1</v>
      </c>
      <c r="P21" s="391">
        <v>0</v>
      </c>
      <c r="Q21" s="391">
        <v>0</v>
      </c>
      <c r="R21" s="391">
        <v>0</v>
      </c>
      <c r="S21" s="392">
        <v>1</v>
      </c>
      <c r="T21" s="376"/>
      <c r="U21" s="396">
        <v>1</v>
      </c>
      <c r="V21" s="375">
        <v>0</v>
      </c>
      <c r="W21" s="397"/>
      <c r="X21" s="397"/>
      <c r="Y21" s="374">
        <v>1</v>
      </c>
      <c r="Z21" s="398" t="s">
        <v>749</v>
      </c>
      <c r="AA21" s="399"/>
      <c r="AB21" s="400"/>
    </row>
    <row r="22" spans="1:28" s="401" customFormat="1" ht="177" customHeight="1" thickBot="1" x14ac:dyDescent="0.3">
      <c r="A22" s="1008"/>
      <c r="B22" s="1009"/>
      <c r="C22" s="1011"/>
      <c r="D22" s="1011"/>
      <c r="E22" s="1011">
        <v>2</v>
      </c>
      <c r="F22" s="1014" t="s">
        <v>771</v>
      </c>
      <c r="G22" s="1011"/>
      <c r="H22" s="1011" t="s">
        <v>766</v>
      </c>
      <c r="I22" s="1011" t="s">
        <v>772</v>
      </c>
      <c r="J22" s="1011" t="s">
        <v>773</v>
      </c>
      <c r="K22" s="1011" t="s">
        <v>181</v>
      </c>
      <c r="L22" s="1013">
        <v>1</v>
      </c>
      <c r="M22" s="1011" t="s">
        <v>774</v>
      </c>
      <c r="N22" s="1011" t="s">
        <v>775</v>
      </c>
      <c r="O22" s="1013">
        <v>0.18</v>
      </c>
      <c r="P22" s="1013">
        <v>0.22</v>
      </c>
      <c r="Q22" s="1013">
        <v>0.24</v>
      </c>
      <c r="R22" s="1013">
        <v>0.36</v>
      </c>
      <c r="S22" s="1022">
        <f>SUM(O22:R22)</f>
        <v>1</v>
      </c>
      <c r="T22" s="1023"/>
      <c r="U22" s="1024">
        <v>0.18</v>
      </c>
      <c r="V22" s="1025" t="s">
        <v>776</v>
      </c>
      <c r="W22" s="1026"/>
      <c r="X22" s="1026"/>
      <c r="Y22" s="1015" t="s">
        <v>777</v>
      </c>
      <c r="Z22" s="1016" t="s">
        <v>778</v>
      </c>
      <c r="AA22" s="1017" t="s">
        <v>779</v>
      </c>
      <c r="AB22" s="1020" t="s">
        <v>780</v>
      </c>
    </row>
    <row r="23" spans="1:28" s="381" customFormat="1" ht="147" customHeight="1" thickBot="1" x14ac:dyDescent="0.3">
      <c r="A23" s="1008"/>
      <c r="B23" s="1009"/>
      <c r="C23" s="1011"/>
      <c r="D23" s="1011"/>
      <c r="E23" s="1011"/>
      <c r="F23" s="1014"/>
      <c r="G23" s="1011"/>
      <c r="H23" s="1011"/>
      <c r="I23" s="1011"/>
      <c r="J23" s="1011"/>
      <c r="K23" s="1011"/>
      <c r="L23" s="1013"/>
      <c r="M23" s="1011"/>
      <c r="N23" s="1011"/>
      <c r="O23" s="1013"/>
      <c r="P23" s="1013"/>
      <c r="Q23" s="1013"/>
      <c r="R23" s="1013"/>
      <c r="S23" s="1022"/>
      <c r="T23" s="1023"/>
      <c r="U23" s="1024"/>
      <c r="V23" s="1025"/>
      <c r="W23" s="1026"/>
      <c r="X23" s="1026"/>
      <c r="Y23" s="1015"/>
      <c r="Z23" s="1016"/>
      <c r="AA23" s="1018"/>
      <c r="AB23" s="1021"/>
    </row>
    <row r="24" spans="1:28" s="381" customFormat="1" ht="339" customHeight="1" thickBot="1" x14ac:dyDescent="0.3">
      <c r="A24" s="1008"/>
      <c r="B24" s="1009"/>
      <c r="C24" s="1011"/>
      <c r="D24" s="1011"/>
      <c r="E24" s="1011"/>
      <c r="F24" s="1014"/>
      <c r="G24" s="1011"/>
      <c r="H24" s="1011"/>
      <c r="I24" s="1011"/>
      <c r="J24" s="1011"/>
      <c r="K24" s="1011"/>
      <c r="L24" s="1013"/>
      <c r="M24" s="1011"/>
      <c r="N24" s="1011"/>
      <c r="O24" s="1013"/>
      <c r="P24" s="1013"/>
      <c r="Q24" s="1013"/>
      <c r="R24" s="1013"/>
      <c r="S24" s="1022"/>
      <c r="T24" s="1023"/>
      <c r="U24" s="1024"/>
      <c r="V24" s="1025"/>
      <c r="W24" s="1026"/>
      <c r="X24" s="1026"/>
      <c r="Y24" s="1015"/>
      <c r="Z24" s="1016"/>
      <c r="AA24" s="1019"/>
      <c r="AB24" s="1021"/>
    </row>
    <row r="25" spans="1:28" s="381" customFormat="1" ht="130.5" customHeight="1" thickBot="1" x14ac:dyDescent="0.3">
      <c r="A25" s="1008"/>
      <c r="B25" s="1009"/>
      <c r="C25" s="1011" t="s">
        <v>781</v>
      </c>
      <c r="D25" s="1011" t="s">
        <v>782</v>
      </c>
      <c r="E25" s="373">
        <v>1</v>
      </c>
      <c r="F25" s="402" t="s">
        <v>783</v>
      </c>
      <c r="G25" s="1011" t="s">
        <v>736</v>
      </c>
      <c r="H25" s="373" t="s">
        <v>784</v>
      </c>
      <c r="I25" s="373" t="s">
        <v>785</v>
      </c>
      <c r="J25" s="373" t="s">
        <v>760</v>
      </c>
      <c r="K25" s="373" t="s">
        <v>181</v>
      </c>
      <c r="L25" s="375">
        <v>1</v>
      </c>
      <c r="M25" s="373" t="s">
        <v>786</v>
      </c>
      <c r="N25" s="373" t="s">
        <v>787</v>
      </c>
      <c r="O25" s="375">
        <v>1</v>
      </c>
      <c r="P25" s="375">
        <v>0</v>
      </c>
      <c r="Q25" s="375">
        <v>0</v>
      </c>
      <c r="R25" s="375">
        <v>0</v>
      </c>
      <c r="S25" s="403">
        <f>+R25+Q25+P25+O25</f>
        <v>1</v>
      </c>
      <c r="T25" s="376"/>
      <c r="U25" s="377">
        <v>1</v>
      </c>
      <c r="V25" s="375">
        <v>0</v>
      </c>
      <c r="W25" s="375"/>
      <c r="X25" s="375"/>
      <c r="Y25" s="374">
        <f>SUM(U25:X25)</f>
        <v>1</v>
      </c>
      <c r="Z25" s="378" t="s">
        <v>788</v>
      </c>
      <c r="AA25" s="378"/>
      <c r="AB25" s="373"/>
    </row>
    <row r="26" spans="1:28" s="381" customFormat="1" ht="243" thickBot="1" x14ac:dyDescent="0.3">
      <c r="A26" s="1008"/>
      <c r="B26" s="1009"/>
      <c r="C26" s="1011"/>
      <c r="D26" s="1011"/>
      <c r="E26" s="390">
        <v>2</v>
      </c>
      <c r="F26" s="395" t="s">
        <v>789</v>
      </c>
      <c r="G26" s="1011"/>
      <c r="H26" s="373" t="s">
        <v>784</v>
      </c>
      <c r="I26" s="373" t="s">
        <v>790</v>
      </c>
      <c r="J26" s="373" t="s">
        <v>791</v>
      </c>
      <c r="K26" s="373" t="s">
        <v>181</v>
      </c>
      <c r="L26" s="375">
        <v>1</v>
      </c>
      <c r="M26" s="374" t="s">
        <v>792</v>
      </c>
      <c r="N26" s="373" t="s">
        <v>793</v>
      </c>
      <c r="O26" s="374">
        <v>0</v>
      </c>
      <c r="P26" s="374">
        <v>0.4</v>
      </c>
      <c r="Q26" s="374">
        <v>0.36</v>
      </c>
      <c r="R26" s="374">
        <v>0.24</v>
      </c>
      <c r="S26" s="404">
        <f>SUM(O26:R26)</f>
        <v>1</v>
      </c>
      <c r="T26" s="376"/>
      <c r="U26" s="377">
        <v>0</v>
      </c>
      <c r="V26" s="375">
        <v>0.35</v>
      </c>
      <c r="W26" s="375"/>
      <c r="X26" s="375"/>
      <c r="Y26" s="387">
        <f>SUM(U26:X26)</f>
        <v>0.35</v>
      </c>
      <c r="Z26" s="378" t="s">
        <v>794</v>
      </c>
      <c r="AA26" s="378" t="s">
        <v>795</v>
      </c>
      <c r="AB26" s="378" t="s">
        <v>796</v>
      </c>
    </row>
    <row r="27" spans="1:28" s="381" customFormat="1" ht="87" customHeight="1" thickBot="1" x14ac:dyDescent="0.3">
      <c r="A27" s="1008"/>
      <c r="B27" s="1009"/>
      <c r="C27" s="1011"/>
      <c r="D27" s="1011"/>
      <c r="E27" s="373">
        <v>3</v>
      </c>
      <c r="F27" s="395" t="s">
        <v>797</v>
      </c>
      <c r="G27" s="1011"/>
      <c r="H27" s="373" t="s">
        <v>798</v>
      </c>
      <c r="I27" s="374" t="s">
        <v>799</v>
      </c>
      <c r="J27" s="373" t="s">
        <v>760</v>
      </c>
      <c r="K27" s="373" t="s">
        <v>181</v>
      </c>
      <c r="L27" s="375">
        <v>1</v>
      </c>
      <c r="M27" s="374" t="s">
        <v>800</v>
      </c>
      <c r="N27" s="374" t="s">
        <v>800</v>
      </c>
      <c r="O27" s="391">
        <v>0</v>
      </c>
      <c r="P27" s="391">
        <v>0</v>
      </c>
      <c r="Q27" s="391">
        <v>0</v>
      </c>
      <c r="R27" s="391">
        <v>1</v>
      </c>
      <c r="S27" s="405">
        <f>SUM(O27:R27)</f>
        <v>1</v>
      </c>
      <c r="T27" s="376"/>
      <c r="U27" s="391">
        <v>0</v>
      </c>
      <c r="V27" s="375">
        <v>0</v>
      </c>
      <c r="W27" s="375"/>
      <c r="X27" s="406"/>
      <c r="Y27" s="374">
        <f>SUM(U27:X27)</f>
        <v>0</v>
      </c>
      <c r="Z27" s="407" t="s">
        <v>801</v>
      </c>
      <c r="AA27" s="378"/>
      <c r="AB27" s="373"/>
    </row>
    <row r="28" spans="1:28" s="381" customFormat="1" ht="123.75" customHeight="1" thickBot="1" x14ac:dyDescent="0.3">
      <c r="A28" s="1008"/>
      <c r="B28" s="1009"/>
      <c r="C28" s="373" t="s">
        <v>802</v>
      </c>
      <c r="D28" s="373" t="s">
        <v>803</v>
      </c>
      <c r="E28" s="373">
        <v>1</v>
      </c>
      <c r="F28" s="402" t="s">
        <v>804</v>
      </c>
      <c r="G28" s="373" t="s">
        <v>736</v>
      </c>
      <c r="H28" s="373" t="s">
        <v>803</v>
      </c>
      <c r="I28" s="373" t="s">
        <v>805</v>
      </c>
      <c r="J28" s="373" t="s">
        <v>760</v>
      </c>
      <c r="K28" s="373" t="s">
        <v>181</v>
      </c>
      <c r="L28" s="375">
        <v>1</v>
      </c>
      <c r="M28" s="373" t="s">
        <v>806</v>
      </c>
      <c r="N28" s="374" t="s">
        <v>807</v>
      </c>
      <c r="O28" s="391">
        <v>1</v>
      </c>
      <c r="P28" s="391">
        <v>0</v>
      </c>
      <c r="Q28" s="391">
        <v>0</v>
      </c>
      <c r="R28" s="391">
        <v>0</v>
      </c>
      <c r="S28" s="405">
        <f>SUM(O28:R28)</f>
        <v>1</v>
      </c>
      <c r="T28" s="376"/>
      <c r="U28" s="377">
        <v>1</v>
      </c>
      <c r="V28" s="375">
        <v>0</v>
      </c>
      <c r="W28" s="375"/>
      <c r="X28" s="406"/>
      <c r="Y28" s="374">
        <f>SUM(U28:X28)</f>
        <v>1</v>
      </c>
      <c r="Z28" s="408" t="s">
        <v>808</v>
      </c>
      <c r="AA28" s="409"/>
      <c r="AB28" s="410"/>
    </row>
    <row r="29" spans="1:28" s="381" customFormat="1" ht="194.25" customHeight="1" thickBot="1" x14ac:dyDescent="0.3">
      <c r="A29" s="1008"/>
      <c r="B29" s="1009"/>
      <c r="C29" s="383" t="s">
        <v>809</v>
      </c>
      <c r="D29" s="383" t="s">
        <v>810</v>
      </c>
      <c r="E29" s="411">
        <v>1</v>
      </c>
      <c r="F29" s="383" t="s">
        <v>811</v>
      </c>
      <c r="G29" s="402" t="s">
        <v>736</v>
      </c>
      <c r="H29" s="402" t="s">
        <v>812</v>
      </c>
      <c r="I29" s="412" t="s">
        <v>813</v>
      </c>
      <c r="J29" s="412" t="s">
        <v>760</v>
      </c>
      <c r="K29" s="402" t="s">
        <v>181</v>
      </c>
      <c r="L29" s="413">
        <v>1</v>
      </c>
      <c r="M29" s="414" t="s">
        <v>814</v>
      </c>
      <c r="N29" s="415" t="s">
        <v>815</v>
      </c>
      <c r="O29" s="416">
        <v>0</v>
      </c>
      <c r="P29" s="416">
        <v>0</v>
      </c>
      <c r="Q29" s="416">
        <v>0.3</v>
      </c>
      <c r="R29" s="391">
        <v>0.7</v>
      </c>
      <c r="S29" s="405">
        <f>SUM(O29:R29)</f>
        <v>1</v>
      </c>
      <c r="T29" s="376"/>
      <c r="U29" s="377">
        <v>0</v>
      </c>
      <c r="V29" s="375">
        <v>0</v>
      </c>
      <c r="W29" s="406"/>
      <c r="X29" s="406"/>
      <c r="Y29" s="374">
        <f>SUM(U29:X29)</f>
        <v>0</v>
      </c>
      <c r="Z29" s="408" t="s">
        <v>816</v>
      </c>
      <c r="AA29" s="409"/>
      <c r="AB29" s="410"/>
    </row>
    <row r="30" spans="1:28" s="401" customFormat="1" ht="25.5" customHeight="1" thickBot="1" x14ac:dyDescent="0.3">
      <c r="A30" s="417"/>
      <c r="B30" s="418"/>
      <c r="C30" s="419"/>
      <c r="D30" s="419"/>
      <c r="E30" s="419"/>
      <c r="F30" s="1027" t="s">
        <v>157</v>
      </c>
      <c r="G30" s="1027"/>
      <c r="H30" s="1027"/>
      <c r="I30" s="1027"/>
      <c r="J30" s="1027"/>
      <c r="K30" s="1027"/>
      <c r="L30" s="1028"/>
      <c r="M30" s="1028"/>
      <c r="N30" s="1028"/>
      <c r="O30" s="1028"/>
      <c r="P30" s="1028"/>
      <c r="Q30" s="1028"/>
      <c r="R30" s="1028"/>
      <c r="S30" s="1027" t="s">
        <v>157</v>
      </c>
      <c r="T30" s="1027"/>
      <c r="U30" s="1027"/>
      <c r="V30" s="1027"/>
      <c r="W30" s="1027"/>
      <c r="X30" s="1027"/>
      <c r="Y30" s="1027"/>
      <c r="Z30" s="1029" t="s">
        <v>158</v>
      </c>
      <c r="AA30" s="1029"/>
      <c r="AB30" s="1029"/>
    </row>
    <row r="31" spans="1:28" customFormat="1" ht="27.75" customHeight="1" x14ac:dyDescent="0.25">
      <c r="A31" s="420" t="s">
        <v>159</v>
      </c>
      <c r="B31" s="1030"/>
      <c r="C31" s="1030"/>
      <c r="D31" s="1030"/>
      <c r="E31" s="1030"/>
      <c r="F31" s="421" t="s">
        <v>160</v>
      </c>
      <c r="G31" s="1031"/>
      <c r="H31" s="1031"/>
      <c r="I31" s="1031"/>
      <c r="J31" s="1031"/>
      <c r="K31" s="1031"/>
      <c r="L31" s="422"/>
      <c r="M31" s="994"/>
      <c r="N31" s="994"/>
      <c r="O31" s="994"/>
      <c r="P31" s="994"/>
      <c r="Q31" s="994"/>
      <c r="R31" s="994"/>
      <c r="S31" s="421"/>
      <c r="T31" s="1031"/>
      <c r="U31" s="1031"/>
      <c r="V31" s="1031"/>
      <c r="W31" s="1031"/>
      <c r="X31" s="1031"/>
      <c r="Y31" s="1031"/>
      <c r="Z31" s="352" t="s">
        <v>160</v>
      </c>
      <c r="AA31" s="1032" t="s">
        <v>817</v>
      </c>
      <c r="AB31" s="1033"/>
    </row>
    <row r="32" spans="1:28" customFormat="1" ht="26.25" customHeight="1" x14ac:dyDescent="0.25">
      <c r="A32" s="423" t="s">
        <v>161</v>
      </c>
      <c r="B32" s="1039" t="s">
        <v>818</v>
      </c>
      <c r="C32" s="1039"/>
      <c r="D32" s="1039"/>
      <c r="E32" s="1039"/>
      <c r="F32" s="421" t="s">
        <v>163</v>
      </c>
      <c r="G32" s="1040" t="s">
        <v>819</v>
      </c>
      <c r="H32" s="1040"/>
      <c r="I32" s="1040"/>
      <c r="J32" s="1040"/>
      <c r="K32" s="1040"/>
      <c r="L32" s="422"/>
      <c r="M32" s="994"/>
      <c r="N32" s="994"/>
      <c r="O32" s="994"/>
      <c r="P32" s="994"/>
      <c r="Q32" s="994"/>
      <c r="R32" s="994"/>
      <c r="S32" s="421"/>
      <c r="T32" s="1031"/>
      <c r="U32" s="1031"/>
      <c r="V32" s="1031"/>
      <c r="W32" s="1031"/>
      <c r="X32" s="1031"/>
      <c r="Y32" s="1031"/>
      <c r="Z32" s="352" t="s">
        <v>165</v>
      </c>
      <c r="AA32" s="1039" t="s">
        <v>820</v>
      </c>
      <c r="AB32" s="1039"/>
    </row>
    <row r="33" spans="1:28" customFormat="1" ht="29.25" customHeight="1" thickBot="1" x14ac:dyDescent="0.3">
      <c r="A33" s="424" t="s">
        <v>168</v>
      </c>
      <c r="B33" s="1034">
        <v>44022</v>
      </c>
      <c r="C33" s="1034"/>
      <c r="D33" s="1034"/>
      <c r="E33" s="1034"/>
      <c r="F33" s="425" t="s">
        <v>168</v>
      </c>
      <c r="G33" s="1035">
        <v>44022</v>
      </c>
      <c r="H33" s="1035"/>
      <c r="I33" s="1035"/>
      <c r="J33" s="1035"/>
      <c r="K33" s="1035"/>
      <c r="L33" s="426"/>
      <c r="M33" s="1036"/>
      <c r="N33" s="1036"/>
      <c r="O33" s="1036"/>
      <c r="P33" s="1036"/>
      <c r="Q33" s="1036"/>
      <c r="R33" s="1036"/>
      <c r="S33" s="425"/>
      <c r="T33" s="1037"/>
      <c r="U33" s="1037"/>
      <c r="V33" s="1037"/>
      <c r="W33" s="1037"/>
      <c r="X33" s="1037"/>
      <c r="Y33" s="1037"/>
      <c r="Z33" s="427" t="s">
        <v>821</v>
      </c>
      <c r="AA33" s="1038"/>
      <c r="AB33" s="1038"/>
    </row>
    <row r="35" spans="1:28" customFormat="1" x14ac:dyDescent="0.25">
      <c r="A35" s="1"/>
      <c r="B35" s="1"/>
      <c r="C35" s="1"/>
      <c r="D35" s="1"/>
      <c r="E35" s="1"/>
      <c r="F35" s="1"/>
      <c r="G35" s="1"/>
      <c r="H35" s="1"/>
      <c r="I35" s="1"/>
      <c r="J35" s="1"/>
      <c r="K35" s="1"/>
      <c r="L35" s="1"/>
      <c r="M35" s="1"/>
      <c r="N35" s="1"/>
      <c r="O35" s="140"/>
      <c r="P35" s="140"/>
      <c r="Q35" s="140"/>
      <c r="R35" s="140"/>
      <c r="S35" s="140"/>
      <c r="T35" s="401"/>
      <c r="U35" s="140"/>
      <c r="V35" s="140"/>
      <c r="W35" s="140"/>
      <c r="X35" s="140"/>
      <c r="Y35" s="70"/>
      <c r="Z35" s="1"/>
      <c r="AA35" s="1"/>
      <c r="AB35" s="1"/>
    </row>
    <row r="36" spans="1:28" customFormat="1" x14ac:dyDescent="0.25">
      <c r="A36" s="1"/>
      <c r="B36" s="1"/>
      <c r="C36" s="1"/>
      <c r="D36" s="1"/>
      <c r="E36" s="1"/>
      <c r="F36" s="1"/>
      <c r="G36" s="1"/>
      <c r="H36" s="1"/>
      <c r="I36" s="1"/>
      <c r="J36" s="1"/>
      <c r="K36" s="1"/>
      <c r="L36" s="1"/>
      <c r="M36" s="1"/>
      <c r="N36" s="1"/>
      <c r="O36" s="428"/>
      <c r="P36" s="428"/>
      <c r="Q36" s="428"/>
      <c r="R36" s="428"/>
      <c r="S36" s="1"/>
      <c r="T36" s="401"/>
      <c r="U36" s="429"/>
      <c r="V36" s="428"/>
      <c r="W36" s="428"/>
      <c r="X36" s="428"/>
      <c r="Y36" s="70"/>
      <c r="Z36" s="1"/>
      <c r="AA36" s="1"/>
      <c r="AB36" s="1"/>
    </row>
    <row r="38" spans="1:28" customFormat="1" ht="11.25" customHeight="1" x14ac:dyDescent="0.25">
      <c r="A38" s="1"/>
      <c r="B38" s="1"/>
      <c r="C38" s="1"/>
      <c r="D38" s="1"/>
      <c r="E38" s="1"/>
      <c r="F38" s="430"/>
      <c r="G38" s="1"/>
      <c r="H38" s="1"/>
      <c r="I38" s="1"/>
      <c r="J38" s="1"/>
      <c r="K38" s="1"/>
      <c r="L38" s="1"/>
      <c r="M38" s="1"/>
      <c r="N38" s="1"/>
      <c r="O38" s="1"/>
      <c r="P38" s="1"/>
      <c r="Q38" s="1"/>
      <c r="R38" s="1"/>
      <c r="S38" s="1"/>
      <c r="T38" s="401"/>
      <c r="U38" s="70"/>
      <c r="V38" s="1"/>
      <c r="W38" s="1"/>
      <c r="X38" s="1"/>
      <c r="Y38" s="70"/>
      <c r="Z38" s="1"/>
      <c r="AA38" s="1"/>
      <c r="AB38" s="1"/>
    </row>
  </sheetData>
  <mergeCells count="85">
    <mergeCell ref="B32:E32"/>
    <mergeCell ref="G32:K32"/>
    <mergeCell ref="M32:R32"/>
    <mergeCell ref="T32:Y32"/>
    <mergeCell ref="AA32:AB32"/>
    <mergeCell ref="B33:E33"/>
    <mergeCell ref="G33:K33"/>
    <mergeCell ref="M33:R33"/>
    <mergeCell ref="T33:Y33"/>
    <mergeCell ref="AA33:AB33"/>
    <mergeCell ref="F30:K30"/>
    <mergeCell ref="L30:R30"/>
    <mergeCell ref="S30:Y30"/>
    <mergeCell ref="Z30:AB30"/>
    <mergeCell ref="B31:E31"/>
    <mergeCell ref="G31:K31"/>
    <mergeCell ref="M31:R31"/>
    <mergeCell ref="T31:Y31"/>
    <mergeCell ref="AA31:AB31"/>
    <mergeCell ref="Y22:Y24"/>
    <mergeCell ref="Z22:Z24"/>
    <mergeCell ref="AA22:AA24"/>
    <mergeCell ref="AB22:AB24"/>
    <mergeCell ref="C25:C27"/>
    <mergeCell ref="D25:D27"/>
    <mergeCell ref="G25:G27"/>
    <mergeCell ref="S22:S24"/>
    <mergeCell ref="T22:T24"/>
    <mergeCell ref="U22:U24"/>
    <mergeCell ref="V22:V24"/>
    <mergeCell ref="W22:W24"/>
    <mergeCell ref="X22:X24"/>
    <mergeCell ref="M22:M24"/>
    <mergeCell ref="N22:N24"/>
    <mergeCell ref="O22:O24"/>
    <mergeCell ref="O16:S16"/>
    <mergeCell ref="P22:P24"/>
    <mergeCell ref="Q22:Q24"/>
    <mergeCell ref="R22:R24"/>
    <mergeCell ref="F22:F24"/>
    <mergeCell ref="H22:H24"/>
    <mergeCell ref="I22:I24"/>
    <mergeCell ref="J22:J24"/>
    <mergeCell ref="K22:K24"/>
    <mergeCell ref="L22:L24"/>
    <mergeCell ref="A18:A29"/>
    <mergeCell ref="B18:B29"/>
    <mergeCell ref="C18:C20"/>
    <mergeCell ref="D18:D20"/>
    <mergeCell ref="G18:G20"/>
    <mergeCell ref="C21:C24"/>
    <mergeCell ref="D21:D24"/>
    <mergeCell ref="G21:G24"/>
    <mergeCell ref="E22:E24"/>
    <mergeCell ref="B14:AB14"/>
    <mergeCell ref="A16:A17"/>
    <mergeCell ref="B16:B17"/>
    <mergeCell ref="C16:C17"/>
    <mergeCell ref="D16:D17"/>
    <mergeCell ref="E16:E17"/>
    <mergeCell ref="F16:F17"/>
    <mergeCell ref="G16:G17"/>
    <mergeCell ref="H16:H17"/>
    <mergeCell ref="I16:I17"/>
    <mergeCell ref="U16:Y16"/>
    <mergeCell ref="J16:J17"/>
    <mergeCell ref="K16:K17"/>
    <mergeCell ref="L16:L17"/>
    <mergeCell ref="M16:M17"/>
    <mergeCell ref="N16:N1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4215-6298-4C1B-AA87-266D689BDC13}">
  <dimension ref="A1:AS38"/>
  <sheetViews>
    <sheetView workbookViewId="0">
      <selection activeCell="B7" sqref="B7:AI7"/>
    </sheetView>
  </sheetViews>
  <sheetFormatPr baseColWidth="10" defaultRowHeight="15" x14ac:dyDescent="0.25"/>
  <cols>
    <col min="1" max="1" width="26.42578125" style="1" customWidth="1"/>
    <col min="2" max="2" width="21.7109375" style="1" customWidth="1"/>
    <col min="3" max="3" width="19.85546875" style="1" customWidth="1"/>
    <col min="4" max="4" width="19.7109375" style="436" customWidth="1"/>
    <col min="5" max="5" width="5.5703125" style="1" customWidth="1"/>
    <col min="6" max="7" width="39.28515625" style="436" customWidth="1"/>
    <col min="8" max="8" width="39.28515625" style="436" hidden="1" customWidth="1"/>
    <col min="9" max="9" width="24.42578125" style="436" customWidth="1"/>
    <col min="10" max="10" width="26.85546875" style="436" customWidth="1"/>
    <col min="11" max="11" width="13.85546875" style="436" customWidth="1"/>
    <col min="12" max="12" width="13.140625" style="436" customWidth="1"/>
    <col min="13" max="13" width="39.28515625" style="436" customWidth="1"/>
    <col min="14" max="14" width="21" style="436" customWidth="1"/>
    <col min="15" max="15" width="43.42578125" style="1" customWidth="1"/>
    <col min="16" max="16" width="18" style="1" customWidth="1"/>
    <col min="17" max="17" width="17.28515625" style="1" customWidth="1"/>
    <col min="18" max="18" width="16.140625" style="1" customWidth="1"/>
    <col min="19" max="19" width="17.28515625" style="1" customWidth="1"/>
    <col min="20" max="20" width="16.28515625" style="1" customWidth="1"/>
    <col min="21" max="21" width="15.42578125" style="1" customWidth="1"/>
    <col min="22" max="22" width="17.140625" style="1" customWidth="1"/>
    <col min="23" max="23" width="16" style="1" customWidth="1"/>
    <col min="24" max="24" width="8.5703125" style="1" customWidth="1"/>
    <col min="25" max="25" width="8" style="1" customWidth="1"/>
    <col min="26" max="26" width="8.42578125" style="1" customWidth="1"/>
    <col min="27" max="27" width="8.28515625" style="1" customWidth="1"/>
    <col min="28" max="28" width="11.5703125" style="39" customWidth="1"/>
    <col min="29" max="29" width="9.140625" style="1" customWidth="1"/>
    <col min="30" max="30" width="8.85546875" style="1" customWidth="1"/>
    <col min="31" max="31" width="8.7109375" style="1" customWidth="1"/>
    <col min="32" max="32" width="9" style="1" customWidth="1"/>
    <col min="33" max="33" width="11.85546875" style="1" customWidth="1"/>
    <col min="34" max="34" width="118.42578125" style="1" customWidth="1"/>
    <col min="35" max="35" width="41.28515625" style="1" customWidth="1"/>
    <col min="36" max="36" width="31" style="1" customWidth="1"/>
    <col min="37"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3" width="39.28515625" style="1" customWidth="1"/>
    <col min="264" max="264" width="0" style="1" hidden="1" customWidth="1"/>
    <col min="265" max="265" width="24.42578125" style="1" customWidth="1"/>
    <col min="266" max="266" width="26.85546875" style="1" customWidth="1"/>
    <col min="267" max="267" width="13.85546875" style="1" customWidth="1"/>
    <col min="268" max="268" width="13.140625" style="1" customWidth="1"/>
    <col min="269" max="269" width="39.28515625" style="1" customWidth="1"/>
    <col min="270" max="270" width="21" style="1" customWidth="1"/>
    <col min="271" max="271" width="43.42578125" style="1" customWidth="1"/>
    <col min="272" max="272" width="18" style="1" customWidth="1"/>
    <col min="273" max="273" width="17.28515625" style="1" customWidth="1"/>
    <col min="274" max="274" width="16.140625" style="1" customWidth="1"/>
    <col min="275" max="275" width="17.28515625" style="1" customWidth="1"/>
    <col min="276" max="276" width="16.28515625" style="1" customWidth="1"/>
    <col min="277" max="277" width="15.42578125" style="1" customWidth="1"/>
    <col min="278" max="278" width="17.140625" style="1" customWidth="1"/>
    <col min="279" max="279" width="16" style="1" customWidth="1"/>
    <col min="280" max="280" width="8.5703125" style="1" customWidth="1"/>
    <col min="281" max="281" width="8" style="1" customWidth="1"/>
    <col min="282" max="282" width="8.42578125" style="1" customWidth="1"/>
    <col min="283" max="283" width="8.28515625" style="1" customWidth="1"/>
    <col min="284" max="284" width="11.5703125" style="1" customWidth="1"/>
    <col min="285" max="285" width="9.140625" style="1" customWidth="1"/>
    <col min="286" max="286" width="8.85546875" style="1" customWidth="1"/>
    <col min="287" max="287" width="8.7109375" style="1" customWidth="1"/>
    <col min="288" max="288" width="9" style="1" customWidth="1"/>
    <col min="289" max="289" width="11.85546875" style="1" customWidth="1"/>
    <col min="290" max="290" width="118.42578125" style="1" customWidth="1"/>
    <col min="291" max="291" width="41.28515625" style="1" customWidth="1"/>
    <col min="292" max="292" width="31" style="1" customWidth="1"/>
    <col min="293"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9" width="39.28515625" style="1" customWidth="1"/>
    <col min="520" max="520" width="0" style="1" hidden="1" customWidth="1"/>
    <col min="521" max="521" width="24.42578125" style="1" customWidth="1"/>
    <col min="522" max="522" width="26.85546875" style="1" customWidth="1"/>
    <col min="523" max="523" width="13.85546875" style="1" customWidth="1"/>
    <col min="524" max="524" width="13.140625" style="1" customWidth="1"/>
    <col min="525" max="525" width="39.28515625" style="1" customWidth="1"/>
    <col min="526" max="526" width="21" style="1" customWidth="1"/>
    <col min="527" max="527" width="43.42578125" style="1" customWidth="1"/>
    <col min="528" max="528" width="18" style="1" customWidth="1"/>
    <col min="529" max="529" width="17.28515625" style="1" customWidth="1"/>
    <col min="530" max="530" width="16.140625" style="1" customWidth="1"/>
    <col min="531" max="531" width="17.28515625" style="1" customWidth="1"/>
    <col min="532" max="532" width="16.28515625" style="1" customWidth="1"/>
    <col min="533" max="533" width="15.42578125" style="1" customWidth="1"/>
    <col min="534" max="534" width="17.140625" style="1" customWidth="1"/>
    <col min="535" max="535" width="16" style="1" customWidth="1"/>
    <col min="536" max="536" width="8.5703125" style="1" customWidth="1"/>
    <col min="537" max="537" width="8" style="1" customWidth="1"/>
    <col min="538" max="538" width="8.42578125" style="1" customWidth="1"/>
    <col min="539" max="539" width="8.28515625" style="1" customWidth="1"/>
    <col min="540" max="540" width="11.5703125" style="1" customWidth="1"/>
    <col min="541" max="541" width="9.140625" style="1" customWidth="1"/>
    <col min="542" max="542" width="8.85546875" style="1" customWidth="1"/>
    <col min="543" max="543" width="8.7109375" style="1" customWidth="1"/>
    <col min="544" max="544" width="9" style="1" customWidth="1"/>
    <col min="545" max="545" width="11.85546875" style="1" customWidth="1"/>
    <col min="546" max="546" width="118.42578125" style="1" customWidth="1"/>
    <col min="547" max="547" width="41.28515625" style="1" customWidth="1"/>
    <col min="548" max="548" width="31" style="1" customWidth="1"/>
    <col min="549"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5" width="39.28515625" style="1" customWidth="1"/>
    <col min="776" max="776" width="0" style="1" hidden="1" customWidth="1"/>
    <col min="777" max="777" width="24.42578125" style="1" customWidth="1"/>
    <col min="778" max="778" width="26.85546875" style="1" customWidth="1"/>
    <col min="779" max="779" width="13.85546875" style="1" customWidth="1"/>
    <col min="780" max="780" width="13.140625" style="1" customWidth="1"/>
    <col min="781" max="781" width="39.28515625" style="1" customWidth="1"/>
    <col min="782" max="782" width="21" style="1" customWidth="1"/>
    <col min="783" max="783" width="43.42578125" style="1" customWidth="1"/>
    <col min="784" max="784" width="18" style="1" customWidth="1"/>
    <col min="785" max="785" width="17.28515625" style="1" customWidth="1"/>
    <col min="786" max="786" width="16.140625" style="1" customWidth="1"/>
    <col min="787" max="787" width="17.28515625" style="1" customWidth="1"/>
    <col min="788" max="788" width="16.28515625" style="1" customWidth="1"/>
    <col min="789" max="789" width="15.42578125" style="1" customWidth="1"/>
    <col min="790" max="790" width="17.140625" style="1" customWidth="1"/>
    <col min="791" max="791" width="16" style="1" customWidth="1"/>
    <col min="792" max="792" width="8.5703125" style="1" customWidth="1"/>
    <col min="793" max="793" width="8" style="1" customWidth="1"/>
    <col min="794" max="794" width="8.42578125" style="1" customWidth="1"/>
    <col min="795" max="795" width="8.28515625" style="1" customWidth="1"/>
    <col min="796" max="796" width="11.5703125" style="1" customWidth="1"/>
    <col min="797" max="797" width="9.140625" style="1" customWidth="1"/>
    <col min="798" max="798" width="8.85546875" style="1" customWidth="1"/>
    <col min="799" max="799" width="8.7109375" style="1" customWidth="1"/>
    <col min="800" max="800" width="9" style="1" customWidth="1"/>
    <col min="801" max="801" width="11.85546875" style="1" customWidth="1"/>
    <col min="802" max="802" width="118.42578125" style="1" customWidth="1"/>
    <col min="803" max="803" width="41.28515625" style="1" customWidth="1"/>
    <col min="804" max="804" width="31" style="1" customWidth="1"/>
    <col min="805"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1" width="39.28515625" style="1" customWidth="1"/>
    <col min="1032" max="1032" width="0" style="1" hidden="1" customWidth="1"/>
    <col min="1033" max="1033" width="24.42578125" style="1" customWidth="1"/>
    <col min="1034" max="1034" width="26.85546875" style="1" customWidth="1"/>
    <col min="1035" max="1035" width="13.85546875" style="1" customWidth="1"/>
    <col min="1036" max="1036" width="13.140625" style="1" customWidth="1"/>
    <col min="1037" max="1037" width="39.28515625" style="1" customWidth="1"/>
    <col min="1038" max="1038" width="21" style="1" customWidth="1"/>
    <col min="1039" max="1039" width="43.42578125" style="1" customWidth="1"/>
    <col min="1040" max="1040" width="18" style="1" customWidth="1"/>
    <col min="1041" max="1041" width="17.28515625" style="1" customWidth="1"/>
    <col min="1042" max="1042" width="16.140625" style="1" customWidth="1"/>
    <col min="1043" max="1043" width="17.28515625" style="1" customWidth="1"/>
    <col min="1044" max="1044" width="16.28515625" style="1" customWidth="1"/>
    <col min="1045" max="1045" width="15.42578125" style="1" customWidth="1"/>
    <col min="1046" max="1046" width="17.140625" style="1" customWidth="1"/>
    <col min="1047" max="1047" width="16" style="1" customWidth="1"/>
    <col min="1048" max="1048" width="8.5703125" style="1" customWidth="1"/>
    <col min="1049" max="1049" width="8" style="1" customWidth="1"/>
    <col min="1050" max="1050" width="8.42578125" style="1" customWidth="1"/>
    <col min="1051" max="1051" width="8.28515625" style="1" customWidth="1"/>
    <col min="1052" max="1052" width="11.5703125" style="1" customWidth="1"/>
    <col min="1053" max="1053" width="9.140625" style="1" customWidth="1"/>
    <col min="1054" max="1054" width="8.85546875" style="1" customWidth="1"/>
    <col min="1055" max="1055" width="8.7109375" style="1" customWidth="1"/>
    <col min="1056" max="1056" width="9" style="1" customWidth="1"/>
    <col min="1057" max="1057" width="11.85546875" style="1" customWidth="1"/>
    <col min="1058" max="1058" width="118.42578125" style="1" customWidth="1"/>
    <col min="1059" max="1059" width="41.28515625" style="1" customWidth="1"/>
    <col min="1060" max="1060" width="31" style="1" customWidth="1"/>
    <col min="1061"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7" width="39.28515625" style="1" customWidth="1"/>
    <col min="1288" max="1288" width="0" style="1" hidden="1" customWidth="1"/>
    <col min="1289" max="1289" width="24.42578125" style="1" customWidth="1"/>
    <col min="1290" max="1290" width="26.85546875" style="1" customWidth="1"/>
    <col min="1291" max="1291" width="13.85546875" style="1" customWidth="1"/>
    <col min="1292" max="1292" width="13.140625" style="1" customWidth="1"/>
    <col min="1293" max="1293" width="39.28515625" style="1" customWidth="1"/>
    <col min="1294" max="1294" width="21" style="1" customWidth="1"/>
    <col min="1295" max="1295" width="43.42578125" style="1" customWidth="1"/>
    <col min="1296" max="1296" width="18" style="1" customWidth="1"/>
    <col min="1297" max="1297" width="17.28515625" style="1" customWidth="1"/>
    <col min="1298" max="1298" width="16.140625" style="1" customWidth="1"/>
    <col min="1299" max="1299" width="17.28515625" style="1" customWidth="1"/>
    <col min="1300" max="1300" width="16.28515625" style="1" customWidth="1"/>
    <col min="1301" max="1301" width="15.42578125" style="1" customWidth="1"/>
    <col min="1302" max="1302" width="17.140625" style="1" customWidth="1"/>
    <col min="1303" max="1303" width="16" style="1" customWidth="1"/>
    <col min="1304" max="1304" width="8.5703125" style="1" customWidth="1"/>
    <col min="1305" max="1305" width="8" style="1" customWidth="1"/>
    <col min="1306" max="1306" width="8.42578125" style="1" customWidth="1"/>
    <col min="1307" max="1307" width="8.28515625" style="1" customWidth="1"/>
    <col min="1308" max="1308" width="11.5703125" style="1" customWidth="1"/>
    <col min="1309" max="1309" width="9.140625" style="1" customWidth="1"/>
    <col min="1310" max="1310" width="8.85546875" style="1" customWidth="1"/>
    <col min="1311" max="1311" width="8.7109375" style="1" customWidth="1"/>
    <col min="1312" max="1312" width="9" style="1" customWidth="1"/>
    <col min="1313" max="1313" width="11.85546875" style="1" customWidth="1"/>
    <col min="1314" max="1314" width="118.42578125" style="1" customWidth="1"/>
    <col min="1315" max="1315" width="41.28515625" style="1" customWidth="1"/>
    <col min="1316" max="1316" width="31" style="1" customWidth="1"/>
    <col min="1317"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3" width="39.28515625" style="1" customWidth="1"/>
    <col min="1544" max="1544" width="0" style="1" hidden="1" customWidth="1"/>
    <col min="1545" max="1545" width="24.42578125" style="1" customWidth="1"/>
    <col min="1546" max="1546" width="26.85546875" style="1" customWidth="1"/>
    <col min="1547" max="1547" width="13.85546875" style="1" customWidth="1"/>
    <col min="1548" max="1548" width="13.140625" style="1" customWidth="1"/>
    <col min="1549" max="1549" width="39.28515625" style="1" customWidth="1"/>
    <col min="1550" max="1550" width="21" style="1" customWidth="1"/>
    <col min="1551" max="1551" width="43.42578125" style="1" customWidth="1"/>
    <col min="1552" max="1552" width="18" style="1" customWidth="1"/>
    <col min="1553" max="1553" width="17.28515625" style="1" customWidth="1"/>
    <col min="1554" max="1554" width="16.140625" style="1" customWidth="1"/>
    <col min="1555" max="1555" width="17.28515625" style="1" customWidth="1"/>
    <col min="1556" max="1556" width="16.28515625" style="1" customWidth="1"/>
    <col min="1557" max="1557" width="15.42578125" style="1" customWidth="1"/>
    <col min="1558" max="1558" width="17.140625" style="1" customWidth="1"/>
    <col min="1559" max="1559" width="16" style="1" customWidth="1"/>
    <col min="1560" max="1560" width="8.5703125" style="1" customWidth="1"/>
    <col min="1561" max="1561" width="8" style="1" customWidth="1"/>
    <col min="1562" max="1562" width="8.42578125" style="1" customWidth="1"/>
    <col min="1563" max="1563" width="8.28515625" style="1" customWidth="1"/>
    <col min="1564" max="1564" width="11.5703125" style="1" customWidth="1"/>
    <col min="1565" max="1565" width="9.140625" style="1" customWidth="1"/>
    <col min="1566" max="1566" width="8.85546875" style="1" customWidth="1"/>
    <col min="1567" max="1567" width="8.7109375" style="1" customWidth="1"/>
    <col min="1568" max="1568" width="9" style="1" customWidth="1"/>
    <col min="1569" max="1569" width="11.85546875" style="1" customWidth="1"/>
    <col min="1570" max="1570" width="118.42578125" style="1" customWidth="1"/>
    <col min="1571" max="1571" width="41.28515625" style="1" customWidth="1"/>
    <col min="1572" max="1572" width="31" style="1" customWidth="1"/>
    <col min="1573"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9" width="39.28515625" style="1" customWidth="1"/>
    <col min="1800" max="1800" width="0" style="1" hidden="1" customWidth="1"/>
    <col min="1801" max="1801" width="24.42578125" style="1" customWidth="1"/>
    <col min="1802" max="1802" width="26.85546875" style="1" customWidth="1"/>
    <col min="1803" max="1803" width="13.85546875" style="1" customWidth="1"/>
    <col min="1804" max="1804" width="13.140625" style="1" customWidth="1"/>
    <col min="1805" max="1805" width="39.28515625" style="1" customWidth="1"/>
    <col min="1806" max="1806" width="21" style="1" customWidth="1"/>
    <col min="1807" max="1807" width="43.42578125" style="1" customWidth="1"/>
    <col min="1808" max="1808" width="18" style="1" customWidth="1"/>
    <col min="1809" max="1809" width="17.28515625" style="1" customWidth="1"/>
    <col min="1810" max="1810" width="16.140625" style="1" customWidth="1"/>
    <col min="1811" max="1811" width="17.28515625" style="1" customWidth="1"/>
    <col min="1812" max="1812" width="16.28515625" style="1" customWidth="1"/>
    <col min="1813" max="1813" width="15.42578125" style="1" customWidth="1"/>
    <col min="1814" max="1814" width="17.140625" style="1" customWidth="1"/>
    <col min="1815" max="1815" width="16" style="1" customWidth="1"/>
    <col min="1816" max="1816" width="8.5703125" style="1" customWidth="1"/>
    <col min="1817" max="1817" width="8" style="1" customWidth="1"/>
    <col min="1818" max="1818" width="8.42578125" style="1" customWidth="1"/>
    <col min="1819" max="1819" width="8.28515625" style="1" customWidth="1"/>
    <col min="1820" max="1820" width="11.5703125" style="1" customWidth="1"/>
    <col min="1821" max="1821" width="9.140625" style="1" customWidth="1"/>
    <col min="1822" max="1822" width="8.85546875" style="1" customWidth="1"/>
    <col min="1823" max="1823" width="8.7109375" style="1" customWidth="1"/>
    <col min="1824" max="1824" width="9" style="1" customWidth="1"/>
    <col min="1825" max="1825" width="11.85546875" style="1" customWidth="1"/>
    <col min="1826" max="1826" width="118.42578125" style="1" customWidth="1"/>
    <col min="1827" max="1827" width="41.28515625" style="1" customWidth="1"/>
    <col min="1828" max="1828" width="31" style="1" customWidth="1"/>
    <col min="1829"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5" width="39.28515625" style="1" customWidth="1"/>
    <col min="2056" max="2056" width="0" style="1" hidden="1" customWidth="1"/>
    <col min="2057" max="2057" width="24.42578125" style="1" customWidth="1"/>
    <col min="2058" max="2058" width="26.85546875" style="1" customWidth="1"/>
    <col min="2059" max="2059" width="13.85546875" style="1" customWidth="1"/>
    <col min="2060" max="2060" width="13.140625" style="1" customWidth="1"/>
    <col min="2061" max="2061" width="39.28515625" style="1" customWidth="1"/>
    <col min="2062" max="2062" width="21" style="1" customWidth="1"/>
    <col min="2063" max="2063" width="43.42578125" style="1" customWidth="1"/>
    <col min="2064" max="2064" width="18" style="1" customWidth="1"/>
    <col min="2065" max="2065" width="17.28515625" style="1" customWidth="1"/>
    <col min="2066" max="2066" width="16.140625" style="1" customWidth="1"/>
    <col min="2067" max="2067" width="17.28515625" style="1" customWidth="1"/>
    <col min="2068" max="2068" width="16.28515625" style="1" customWidth="1"/>
    <col min="2069" max="2069" width="15.42578125" style="1" customWidth="1"/>
    <col min="2070" max="2070" width="17.140625" style="1" customWidth="1"/>
    <col min="2071" max="2071" width="16" style="1" customWidth="1"/>
    <col min="2072" max="2072" width="8.5703125" style="1" customWidth="1"/>
    <col min="2073" max="2073" width="8" style="1" customWidth="1"/>
    <col min="2074" max="2074" width="8.42578125" style="1" customWidth="1"/>
    <col min="2075" max="2075" width="8.28515625" style="1" customWidth="1"/>
    <col min="2076" max="2076" width="11.5703125" style="1" customWidth="1"/>
    <col min="2077" max="2077" width="9.140625" style="1" customWidth="1"/>
    <col min="2078" max="2078" width="8.85546875" style="1" customWidth="1"/>
    <col min="2079" max="2079" width="8.7109375" style="1" customWidth="1"/>
    <col min="2080" max="2080" width="9" style="1" customWidth="1"/>
    <col min="2081" max="2081" width="11.85546875" style="1" customWidth="1"/>
    <col min="2082" max="2082" width="118.42578125" style="1" customWidth="1"/>
    <col min="2083" max="2083" width="41.28515625" style="1" customWidth="1"/>
    <col min="2084" max="2084" width="31" style="1" customWidth="1"/>
    <col min="2085"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1" width="39.28515625" style="1" customWidth="1"/>
    <col min="2312" max="2312" width="0" style="1" hidden="1" customWidth="1"/>
    <col min="2313" max="2313" width="24.42578125" style="1" customWidth="1"/>
    <col min="2314" max="2314" width="26.85546875" style="1" customWidth="1"/>
    <col min="2315" max="2315" width="13.85546875" style="1" customWidth="1"/>
    <col min="2316" max="2316" width="13.140625" style="1" customWidth="1"/>
    <col min="2317" max="2317" width="39.28515625" style="1" customWidth="1"/>
    <col min="2318" max="2318" width="21" style="1" customWidth="1"/>
    <col min="2319" max="2319" width="43.42578125" style="1" customWidth="1"/>
    <col min="2320" max="2320" width="18" style="1" customWidth="1"/>
    <col min="2321" max="2321" width="17.28515625" style="1" customWidth="1"/>
    <col min="2322" max="2322" width="16.140625" style="1" customWidth="1"/>
    <col min="2323" max="2323" width="17.28515625" style="1" customWidth="1"/>
    <col min="2324" max="2324" width="16.28515625" style="1" customWidth="1"/>
    <col min="2325" max="2325" width="15.42578125" style="1" customWidth="1"/>
    <col min="2326" max="2326" width="17.140625" style="1" customWidth="1"/>
    <col min="2327" max="2327" width="16" style="1" customWidth="1"/>
    <col min="2328" max="2328" width="8.5703125" style="1" customWidth="1"/>
    <col min="2329" max="2329" width="8" style="1" customWidth="1"/>
    <col min="2330" max="2330" width="8.42578125" style="1" customWidth="1"/>
    <col min="2331" max="2331" width="8.28515625" style="1" customWidth="1"/>
    <col min="2332" max="2332" width="11.5703125" style="1" customWidth="1"/>
    <col min="2333" max="2333" width="9.140625" style="1" customWidth="1"/>
    <col min="2334" max="2334" width="8.85546875" style="1" customWidth="1"/>
    <col min="2335" max="2335" width="8.7109375" style="1" customWidth="1"/>
    <col min="2336" max="2336" width="9" style="1" customWidth="1"/>
    <col min="2337" max="2337" width="11.85546875" style="1" customWidth="1"/>
    <col min="2338" max="2338" width="118.42578125" style="1" customWidth="1"/>
    <col min="2339" max="2339" width="41.28515625" style="1" customWidth="1"/>
    <col min="2340" max="2340" width="31" style="1" customWidth="1"/>
    <col min="2341"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7" width="39.28515625" style="1" customWidth="1"/>
    <col min="2568" max="2568" width="0" style="1" hidden="1" customWidth="1"/>
    <col min="2569" max="2569" width="24.42578125" style="1" customWidth="1"/>
    <col min="2570" max="2570" width="26.85546875" style="1" customWidth="1"/>
    <col min="2571" max="2571" width="13.85546875" style="1" customWidth="1"/>
    <col min="2572" max="2572" width="13.140625" style="1" customWidth="1"/>
    <col min="2573" max="2573" width="39.28515625" style="1" customWidth="1"/>
    <col min="2574" max="2574" width="21" style="1" customWidth="1"/>
    <col min="2575" max="2575" width="43.42578125" style="1" customWidth="1"/>
    <col min="2576" max="2576" width="18" style="1" customWidth="1"/>
    <col min="2577" max="2577" width="17.28515625" style="1" customWidth="1"/>
    <col min="2578" max="2578" width="16.140625" style="1" customWidth="1"/>
    <col min="2579" max="2579" width="17.28515625" style="1" customWidth="1"/>
    <col min="2580" max="2580" width="16.28515625" style="1" customWidth="1"/>
    <col min="2581" max="2581" width="15.42578125" style="1" customWidth="1"/>
    <col min="2582" max="2582" width="17.140625" style="1" customWidth="1"/>
    <col min="2583" max="2583" width="16" style="1" customWidth="1"/>
    <col min="2584" max="2584" width="8.5703125" style="1" customWidth="1"/>
    <col min="2585" max="2585" width="8" style="1" customWidth="1"/>
    <col min="2586" max="2586" width="8.42578125" style="1" customWidth="1"/>
    <col min="2587" max="2587" width="8.28515625" style="1" customWidth="1"/>
    <col min="2588" max="2588" width="11.5703125" style="1" customWidth="1"/>
    <col min="2589" max="2589" width="9.140625" style="1" customWidth="1"/>
    <col min="2590" max="2590" width="8.85546875" style="1" customWidth="1"/>
    <col min="2591" max="2591" width="8.7109375" style="1" customWidth="1"/>
    <col min="2592" max="2592" width="9" style="1" customWidth="1"/>
    <col min="2593" max="2593" width="11.85546875" style="1" customWidth="1"/>
    <col min="2594" max="2594" width="118.42578125" style="1" customWidth="1"/>
    <col min="2595" max="2595" width="41.28515625" style="1" customWidth="1"/>
    <col min="2596" max="2596" width="31" style="1" customWidth="1"/>
    <col min="2597"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3" width="39.28515625" style="1" customWidth="1"/>
    <col min="2824" max="2824" width="0" style="1" hidden="1" customWidth="1"/>
    <col min="2825" max="2825" width="24.42578125" style="1" customWidth="1"/>
    <col min="2826" max="2826" width="26.85546875" style="1" customWidth="1"/>
    <col min="2827" max="2827" width="13.85546875" style="1" customWidth="1"/>
    <col min="2828" max="2828" width="13.140625" style="1" customWidth="1"/>
    <col min="2829" max="2829" width="39.28515625" style="1" customWidth="1"/>
    <col min="2830" max="2830" width="21" style="1" customWidth="1"/>
    <col min="2831" max="2831" width="43.42578125" style="1" customWidth="1"/>
    <col min="2832" max="2832" width="18" style="1" customWidth="1"/>
    <col min="2833" max="2833" width="17.28515625" style="1" customWidth="1"/>
    <col min="2834" max="2834" width="16.140625" style="1" customWidth="1"/>
    <col min="2835" max="2835" width="17.28515625" style="1" customWidth="1"/>
    <col min="2836" max="2836" width="16.28515625" style="1" customWidth="1"/>
    <col min="2837" max="2837" width="15.42578125" style="1" customWidth="1"/>
    <col min="2838" max="2838" width="17.140625" style="1" customWidth="1"/>
    <col min="2839" max="2839" width="16" style="1" customWidth="1"/>
    <col min="2840" max="2840" width="8.5703125" style="1" customWidth="1"/>
    <col min="2841" max="2841" width="8" style="1" customWidth="1"/>
    <col min="2842" max="2842" width="8.42578125" style="1" customWidth="1"/>
    <col min="2843" max="2843" width="8.28515625" style="1" customWidth="1"/>
    <col min="2844" max="2844" width="11.5703125" style="1" customWidth="1"/>
    <col min="2845" max="2845" width="9.140625" style="1" customWidth="1"/>
    <col min="2846" max="2846" width="8.85546875" style="1" customWidth="1"/>
    <col min="2847" max="2847" width="8.7109375" style="1" customWidth="1"/>
    <col min="2848" max="2848" width="9" style="1" customWidth="1"/>
    <col min="2849" max="2849" width="11.85546875" style="1" customWidth="1"/>
    <col min="2850" max="2850" width="118.42578125" style="1" customWidth="1"/>
    <col min="2851" max="2851" width="41.28515625" style="1" customWidth="1"/>
    <col min="2852" max="2852" width="31" style="1" customWidth="1"/>
    <col min="2853"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9" width="39.28515625" style="1" customWidth="1"/>
    <col min="3080" max="3080" width="0" style="1" hidden="1" customWidth="1"/>
    <col min="3081" max="3081" width="24.42578125" style="1" customWidth="1"/>
    <col min="3082" max="3082" width="26.85546875" style="1" customWidth="1"/>
    <col min="3083" max="3083" width="13.85546875" style="1" customWidth="1"/>
    <col min="3084" max="3084" width="13.140625" style="1" customWidth="1"/>
    <col min="3085" max="3085" width="39.28515625" style="1" customWidth="1"/>
    <col min="3086" max="3086" width="21" style="1" customWidth="1"/>
    <col min="3087" max="3087" width="43.42578125" style="1" customWidth="1"/>
    <col min="3088" max="3088" width="18" style="1" customWidth="1"/>
    <col min="3089" max="3089" width="17.28515625" style="1" customWidth="1"/>
    <col min="3090" max="3090" width="16.140625" style="1" customWidth="1"/>
    <col min="3091" max="3091" width="17.28515625" style="1" customWidth="1"/>
    <col min="3092" max="3092" width="16.28515625" style="1" customWidth="1"/>
    <col min="3093" max="3093" width="15.42578125" style="1" customWidth="1"/>
    <col min="3094" max="3094" width="17.140625" style="1" customWidth="1"/>
    <col min="3095" max="3095" width="16" style="1" customWidth="1"/>
    <col min="3096" max="3096" width="8.5703125" style="1" customWidth="1"/>
    <col min="3097" max="3097" width="8" style="1" customWidth="1"/>
    <col min="3098" max="3098" width="8.42578125" style="1" customWidth="1"/>
    <col min="3099" max="3099" width="8.28515625" style="1" customWidth="1"/>
    <col min="3100" max="3100" width="11.5703125" style="1" customWidth="1"/>
    <col min="3101" max="3101" width="9.140625" style="1" customWidth="1"/>
    <col min="3102" max="3102" width="8.85546875" style="1" customWidth="1"/>
    <col min="3103" max="3103" width="8.7109375" style="1" customWidth="1"/>
    <col min="3104" max="3104" width="9" style="1" customWidth="1"/>
    <col min="3105" max="3105" width="11.85546875" style="1" customWidth="1"/>
    <col min="3106" max="3106" width="118.42578125" style="1" customWidth="1"/>
    <col min="3107" max="3107" width="41.28515625" style="1" customWidth="1"/>
    <col min="3108" max="3108" width="31" style="1" customWidth="1"/>
    <col min="3109"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5" width="39.28515625" style="1" customWidth="1"/>
    <col min="3336" max="3336" width="0" style="1" hidden="1" customWidth="1"/>
    <col min="3337" max="3337" width="24.42578125" style="1" customWidth="1"/>
    <col min="3338" max="3338" width="26.85546875" style="1" customWidth="1"/>
    <col min="3339" max="3339" width="13.85546875" style="1" customWidth="1"/>
    <col min="3340" max="3340" width="13.140625" style="1" customWidth="1"/>
    <col min="3341" max="3341" width="39.28515625" style="1" customWidth="1"/>
    <col min="3342" max="3342" width="21" style="1" customWidth="1"/>
    <col min="3343" max="3343" width="43.42578125" style="1" customWidth="1"/>
    <col min="3344" max="3344" width="18" style="1" customWidth="1"/>
    <col min="3345" max="3345" width="17.28515625" style="1" customWidth="1"/>
    <col min="3346" max="3346" width="16.140625" style="1" customWidth="1"/>
    <col min="3347" max="3347" width="17.28515625" style="1" customWidth="1"/>
    <col min="3348" max="3348" width="16.28515625" style="1" customWidth="1"/>
    <col min="3349" max="3349" width="15.42578125" style="1" customWidth="1"/>
    <col min="3350" max="3350" width="17.140625" style="1" customWidth="1"/>
    <col min="3351" max="3351" width="16" style="1" customWidth="1"/>
    <col min="3352" max="3352" width="8.5703125" style="1" customWidth="1"/>
    <col min="3353" max="3353" width="8" style="1" customWidth="1"/>
    <col min="3354" max="3354" width="8.42578125" style="1" customWidth="1"/>
    <col min="3355" max="3355" width="8.28515625" style="1" customWidth="1"/>
    <col min="3356" max="3356" width="11.5703125" style="1" customWidth="1"/>
    <col min="3357" max="3357" width="9.140625" style="1" customWidth="1"/>
    <col min="3358" max="3358" width="8.85546875" style="1" customWidth="1"/>
    <col min="3359" max="3359" width="8.7109375" style="1" customWidth="1"/>
    <col min="3360" max="3360" width="9" style="1" customWidth="1"/>
    <col min="3361" max="3361" width="11.85546875" style="1" customWidth="1"/>
    <col min="3362" max="3362" width="118.42578125" style="1" customWidth="1"/>
    <col min="3363" max="3363" width="41.28515625" style="1" customWidth="1"/>
    <col min="3364" max="3364" width="31" style="1" customWidth="1"/>
    <col min="3365"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1" width="39.28515625" style="1" customWidth="1"/>
    <col min="3592" max="3592" width="0" style="1" hidden="1" customWidth="1"/>
    <col min="3593" max="3593" width="24.42578125" style="1" customWidth="1"/>
    <col min="3594" max="3594" width="26.85546875" style="1" customWidth="1"/>
    <col min="3595" max="3595" width="13.85546875" style="1" customWidth="1"/>
    <col min="3596" max="3596" width="13.140625" style="1" customWidth="1"/>
    <col min="3597" max="3597" width="39.28515625" style="1" customWidth="1"/>
    <col min="3598" max="3598" width="21" style="1" customWidth="1"/>
    <col min="3599" max="3599" width="43.42578125" style="1" customWidth="1"/>
    <col min="3600" max="3600" width="18" style="1" customWidth="1"/>
    <col min="3601" max="3601" width="17.28515625" style="1" customWidth="1"/>
    <col min="3602" max="3602" width="16.140625" style="1" customWidth="1"/>
    <col min="3603" max="3603" width="17.28515625" style="1" customWidth="1"/>
    <col min="3604" max="3604" width="16.28515625" style="1" customWidth="1"/>
    <col min="3605" max="3605" width="15.42578125" style="1" customWidth="1"/>
    <col min="3606" max="3606" width="17.140625" style="1" customWidth="1"/>
    <col min="3607" max="3607" width="16" style="1" customWidth="1"/>
    <col min="3608" max="3608" width="8.5703125" style="1" customWidth="1"/>
    <col min="3609" max="3609" width="8" style="1" customWidth="1"/>
    <col min="3610" max="3610" width="8.42578125" style="1" customWidth="1"/>
    <col min="3611" max="3611" width="8.28515625" style="1" customWidth="1"/>
    <col min="3612" max="3612" width="11.5703125" style="1" customWidth="1"/>
    <col min="3613" max="3613" width="9.140625" style="1" customWidth="1"/>
    <col min="3614" max="3614" width="8.85546875" style="1" customWidth="1"/>
    <col min="3615" max="3615" width="8.7109375" style="1" customWidth="1"/>
    <col min="3616" max="3616" width="9" style="1" customWidth="1"/>
    <col min="3617" max="3617" width="11.85546875" style="1" customWidth="1"/>
    <col min="3618" max="3618" width="118.42578125" style="1" customWidth="1"/>
    <col min="3619" max="3619" width="41.28515625" style="1" customWidth="1"/>
    <col min="3620" max="3620" width="31" style="1" customWidth="1"/>
    <col min="3621"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7" width="39.28515625" style="1" customWidth="1"/>
    <col min="3848" max="3848" width="0" style="1" hidden="1" customWidth="1"/>
    <col min="3849" max="3849" width="24.42578125" style="1" customWidth="1"/>
    <col min="3850" max="3850" width="26.85546875" style="1" customWidth="1"/>
    <col min="3851" max="3851" width="13.85546875" style="1" customWidth="1"/>
    <col min="3852" max="3852" width="13.140625" style="1" customWidth="1"/>
    <col min="3853" max="3853" width="39.28515625" style="1" customWidth="1"/>
    <col min="3854" max="3854" width="21" style="1" customWidth="1"/>
    <col min="3855" max="3855" width="43.42578125" style="1" customWidth="1"/>
    <col min="3856" max="3856" width="18" style="1" customWidth="1"/>
    <col min="3857" max="3857" width="17.28515625" style="1" customWidth="1"/>
    <col min="3858" max="3858" width="16.140625" style="1" customWidth="1"/>
    <col min="3859" max="3859" width="17.28515625" style="1" customWidth="1"/>
    <col min="3860" max="3860" width="16.28515625" style="1" customWidth="1"/>
    <col min="3861" max="3861" width="15.42578125" style="1" customWidth="1"/>
    <col min="3862" max="3862" width="17.140625" style="1" customWidth="1"/>
    <col min="3863" max="3863" width="16" style="1" customWidth="1"/>
    <col min="3864" max="3864" width="8.5703125" style="1" customWidth="1"/>
    <col min="3865" max="3865" width="8" style="1" customWidth="1"/>
    <col min="3866" max="3866" width="8.42578125" style="1" customWidth="1"/>
    <col min="3867" max="3867" width="8.28515625" style="1" customWidth="1"/>
    <col min="3868" max="3868" width="11.5703125" style="1" customWidth="1"/>
    <col min="3869" max="3869" width="9.140625" style="1" customWidth="1"/>
    <col min="3870" max="3870" width="8.85546875" style="1" customWidth="1"/>
    <col min="3871" max="3871" width="8.7109375" style="1" customWidth="1"/>
    <col min="3872" max="3872" width="9" style="1" customWidth="1"/>
    <col min="3873" max="3873" width="11.85546875" style="1" customWidth="1"/>
    <col min="3874" max="3874" width="118.42578125" style="1" customWidth="1"/>
    <col min="3875" max="3875" width="41.28515625" style="1" customWidth="1"/>
    <col min="3876" max="3876" width="31" style="1" customWidth="1"/>
    <col min="3877"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3" width="39.28515625" style="1" customWidth="1"/>
    <col min="4104" max="4104" width="0" style="1" hidden="1" customWidth="1"/>
    <col min="4105" max="4105" width="24.42578125" style="1" customWidth="1"/>
    <col min="4106" max="4106" width="26.85546875" style="1" customWidth="1"/>
    <col min="4107" max="4107" width="13.85546875" style="1" customWidth="1"/>
    <col min="4108" max="4108" width="13.140625" style="1" customWidth="1"/>
    <col min="4109" max="4109" width="39.28515625" style="1" customWidth="1"/>
    <col min="4110" max="4110" width="21" style="1" customWidth="1"/>
    <col min="4111" max="4111" width="43.42578125" style="1" customWidth="1"/>
    <col min="4112" max="4112" width="18" style="1" customWidth="1"/>
    <col min="4113" max="4113" width="17.28515625" style="1" customWidth="1"/>
    <col min="4114" max="4114" width="16.140625" style="1" customWidth="1"/>
    <col min="4115" max="4115" width="17.28515625" style="1" customWidth="1"/>
    <col min="4116" max="4116" width="16.28515625" style="1" customWidth="1"/>
    <col min="4117" max="4117" width="15.42578125" style="1" customWidth="1"/>
    <col min="4118" max="4118" width="17.140625" style="1" customWidth="1"/>
    <col min="4119" max="4119" width="16" style="1" customWidth="1"/>
    <col min="4120" max="4120" width="8.5703125" style="1" customWidth="1"/>
    <col min="4121" max="4121" width="8" style="1" customWidth="1"/>
    <col min="4122" max="4122" width="8.42578125" style="1" customWidth="1"/>
    <col min="4123" max="4123" width="8.28515625" style="1" customWidth="1"/>
    <col min="4124" max="4124" width="11.5703125" style="1" customWidth="1"/>
    <col min="4125" max="4125" width="9.140625" style="1" customWidth="1"/>
    <col min="4126" max="4126" width="8.85546875" style="1" customWidth="1"/>
    <col min="4127" max="4127" width="8.7109375" style="1" customWidth="1"/>
    <col min="4128" max="4128" width="9" style="1" customWidth="1"/>
    <col min="4129" max="4129" width="11.85546875" style="1" customWidth="1"/>
    <col min="4130" max="4130" width="118.42578125" style="1" customWidth="1"/>
    <col min="4131" max="4131" width="41.28515625" style="1" customWidth="1"/>
    <col min="4132" max="4132" width="31" style="1" customWidth="1"/>
    <col min="4133"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9" width="39.28515625" style="1" customWidth="1"/>
    <col min="4360" max="4360" width="0" style="1" hidden="1" customWidth="1"/>
    <col min="4361" max="4361" width="24.42578125" style="1" customWidth="1"/>
    <col min="4362" max="4362" width="26.85546875" style="1" customWidth="1"/>
    <col min="4363" max="4363" width="13.85546875" style="1" customWidth="1"/>
    <col min="4364" max="4364" width="13.140625" style="1" customWidth="1"/>
    <col min="4365" max="4365" width="39.28515625" style="1" customWidth="1"/>
    <col min="4366" max="4366" width="21" style="1" customWidth="1"/>
    <col min="4367" max="4367" width="43.42578125" style="1" customWidth="1"/>
    <col min="4368" max="4368" width="18" style="1" customWidth="1"/>
    <col min="4369" max="4369" width="17.28515625" style="1" customWidth="1"/>
    <col min="4370" max="4370" width="16.140625" style="1" customWidth="1"/>
    <col min="4371" max="4371" width="17.28515625" style="1" customWidth="1"/>
    <col min="4372" max="4372" width="16.28515625" style="1" customWidth="1"/>
    <col min="4373" max="4373" width="15.42578125" style="1" customWidth="1"/>
    <col min="4374" max="4374" width="17.140625" style="1" customWidth="1"/>
    <col min="4375" max="4375" width="16" style="1" customWidth="1"/>
    <col min="4376" max="4376" width="8.5703125" style="1" customWidth="1"/>
    <col min="4377" max="4377" width="8" style="1" customWidth="1"/>
    <col min="4378" max="4378" width="8.42578125" style="1" customWidth="1"/>
    <col min="4379" max="4379" width="8.28515625" style="1" customWidth="1"/>
    <col min="4380" max="4380" width="11.5703125" style="1" customWidth="1"/>
    <col min="4381" max="4381" width="9.140625" style="1" customWidth="1"/>
    <col min="4382" max="4382" width="8.85546875" style="1" customWidth="1"/>
    <col min="4383" max="4383" width="8.7109375" style="1" customWidth="1"/>
    <col min="4384" max="4384" width="9" style="1" customWidth="1"/>
    <col min="4385" max="4385" width="11.85546875" style="1" customWidth="1"/>
    <col min="4386" max="4386" width="118.42578125" style="1" customWidth="1"/>
    <col min="4387" max="4387" width="41.28515625" style="1" customWidth="1"/>
    <col min="4388" max="4388" width="31" style="1" customWidth="1"/>
    <col min="4389"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5" width="39.28515625" style="1" customWidth="1"/>
    <col min="4616" max="4616" width="0" style="1" hidden="1" customWidth="1"/>
    <col min="4617" max="4617" width="24.42578125" style="1" customWidth="1"/>
    <col min="4618" max="4618" width="26.85546875" style="1" customWidth="1"/>
    <col min="4619" max="4619" width="13.85546875" style="1" customWidth="1"/>
    <col min="4620" max="4620" width="13.140625" style="1" customWidth="1"/>
    <col min="4621" max="4621" width="39.28515625" style="1" customWidth="1"/>
    <col min="4622" max="4622" width="21" style="1" customWidth="1"/>
    <col min="4623" max="4623" width="43.42578125" style="1" customWidth="1"/>
    <col min="4624" max="4624" width="18" style="1" customWidth="1"/>
    <col min="4625" max="4625" width="17.28515625" style="1" customWidth="1"/>
    <col min="4626" max="4626" width="16.140625" style="1" customWidth="1"/>
    <col min="4627" max="4627" width="17.28515625" style="1" customWidth="1"/>
    <col min="4628" max="4628" width="16.28515625" style="1" customWidth="1"/>
    <col min="4629" max="4629" width="15.42578125" style="1" customWidth="1"/>
    <col min="4630" max="4630" width="17.140625" style="1" customWidth="1"/>
    <col min="4631" max="4631" width="16" style="1" customWidth="1"/>
    <col min="4632" max="4632" width="8.5703125" style="1" customWidth="1"/>
    <col min="4633" max="4633" width="8" style="1" customWidth="1"/>
    <col min="4634" max="4634" width="8.42578125" style="1" customWidth="1"/>
    <col min="4635" max="4635" width="8.28515625" style="1" customWidth="1"/>
    <col min="4636" max="4636" width="11.5703125" style="1" customWidth="1"/>
    <col min="4637" max="4637" width="9.140625" style="1" customWidth="1"/>
    <col min="4638" max="4638" width="8.85546875" style="1" customWidth="1"/>
    <col min="4639" max="4639" width="8.7109375" style="1" customWidth="1"/>
    <col min="4640" max="4640" width="9" style="1" customWidth="1"/>
    <col min="4641" max="4641" width="11.85546875" style="1" customWidth="1"/>
    <col min="4642" max="4642" width="118.42578125" style="1" customWidth="1"/>
    <col min="4643" max="4643" width="41.28515625" style="1" customWidth="1"/>
    <col min="4644" max="4644" width="31" style="1" customWidth="1"/>
    <col min="4645"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1" width="39.28515625" style="1" customWidth="1"/>
    <col min="4872" max="4872" width="0" style="1" hidden="1" customWidth="1"/>
    <col min="4873" max="4873" width="24.42578125" style="1" customWidth="1"/>
    <col min="4874" max="4874" width="26.85546875" style="1" customWidth="1"/>
    <col min="4875" max="4875" width="13.85546875" style="1" customWidth="1"/>
    <col min="4876" max="4876" width="13.140625" style="1" customWidth="1"/>
    <col min="4877" max="4877" width="39.28515625" style="1" customWidth="1"/>
    <col min="4878" max="4878" width="21" style="1" customWidth="1"/>
    <col min="4879" max="4879" width="43.42578125" style="1" customWidth="1"/>
    <col min="4880" max="4880" width="18" style="1" customWidth="1"/>
    <col min="4881" max="4881" width="17.28515625" style="1" customWidth="1"/>
    <col min="4882" max="4882" width="16.140625" style="1" customWidth="1"/>
    <col min="4883" max="4883" width="17.28515625" style="1" customWidth="1"/>
    <col min="4884" max="4884" width="16.28515625" style="1" customWidth="1"/>
    <col min="4885" max="4885" width="15.42578125" style="1" customWidth="1"/>
    <col min="4886" max="4886" width="17.140625" style="1" customWidth="1"/>
    <col min="4887" max="4887" width="16" style="1" customWidth="1"/>
    <col min="4888" max="4888" width="8.5703125" style="1" customWidth="1"/>
    <col min="4889" max="4889" width="8" style="1" customWidth="1"/>
    <col min="4890" max="4890" width="8.42578125" style="1" customWidth="1"/>
    <col min="4891" max="4891" width="8.28515625" style="1" customWidth="1"/>
    <col min="4892" max="4892" width="11.5703125" style="1" customWidth="1"/>
    <col min="4893" max="4893" width="9.140625" style="1" customWidth="1"/>
    <col min="4894" max="4894" width="8.85546875" style="1" customWidth="1"/>
    <col min="4895" max="4895" width="8.7109375" style="1" customWidth="1"/>
    <col min="4896" max="4896" width="9" style="1" customWidth="1"/>
    <col min="4897" max="4897" width="11.85546875" style="1" customWidth="1"/>
    <col min="4898" max="4898" width="118.42578125" style="1" customWidth="1"/>
    <col min="4899" max="4899" width="41.28515625" style="1" customWidth="1"/>
    <col min="4900" max="4900" width="31" style="1" customWidth="1"/>
    <col min="4901"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7" width="39.28515625" style="1" customWidth="1"/>
    <col min="5128" max="5128" width="0" style="1" hidden="1" customWidth="1"/>
    <col min="5129" max="5129" width="24.42578125" style="1" customWidth="1"/>
    <col min="5130" max="5130" width="26.85546875" style="1" customWidth="1"/>
    <col min="5131" max="5131" width="13.85546875" style="1" customWidth="1"/>
    <col min="5132" max="5132" width="13.140625" style="1" customWidth="1"/>
    <col min="5133" max="5133" width="39.28515625" style="1" customWidth="1"/>
    <col min="5134" max="5134" width="21" style="1" customWidth="1"/>
    <col min="5135" max="5135" width="43.42578125" style="1" customWidth="1"/>
    <col min="5136" max="5136" width="18" style="1" customWidth="1"/>
    <col min="5137" max="5137" width="17.28515625" style="1" customWidth="1"/>
    <col min="5138" max="5138" width="16.140625" style="1" customWidth="1"/>
    <col min="5139" max="5139" width="17.28515625" style="1" customWidth="1"/>
    <col min="5140" max="5140" width="16.28515625" style="1" customWidth="1"/>
    <col min="5141" max="5141" width="15.42578125" style="1" customWidth="1"/>
    <col min="5142" max="5142" width="17.140625" style="1" customWidth="1"/>
    <col min="5143" max="5143" width="16" style="1" customWidth="1"/>
    <col min="5144" max="5144" width="8.5703125" style="1" customWidth="1"/>
    <col min="5145" max="5145" width="8" style="1" customWidth="1"/>
    <col min="5146" max="5146" width="8.42578125" style="1" customWidth="1"/>
    <col min="5147" max="5147" width="8.28515625" style="1" customWidth="1"/>
    <col min="5148" max="5148" width="11.5703125" style="1" customWidth="1"/>
    <col min="5149" max="5149" width="9.140625" style="1" customWidth="1"/>
    <col min="5150" max="5150" width="8.85546875" style="1" customWidth="1"/>
    <col min="5151" max="5151" width="8.7109375" style="1" customWidth="1"/>
    <col min="5152" max="5152" width="9" style="1" customWidth="1"/>
    <col min="5153" max="5153" width="11.85546875" style="1" customWidth="1"/>
    <col min="5154" max="5154" width="118.42578125" style="1" customWidth="1"/>
    <col min="5155" max="5155" width="41.28515625" style="1" customWidth="1"/>
    <col min="5156" max="5156" width="31" style="1" customWidth="1"/>
    <col min="5157"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3" width="39.28515625" style="1" customWidth="1"/>
    <col min="5384" max="5384" width="0" style="1" hidden="1" customWidth="1"/>
    <col min="5385" max="5385" width="24.42578125" style="1" customWidth="1"/>
    <col min="5386" max="5386" width="26.85546875" style="1" customWidth="1"/>
    <col min="5387" max="5387" width="13.85546875" style="1" customWidth="1"/>
    <col min="5388" max="5388" width="13.140625" style="1" customWidth="1"/>
    <col min="5389" max="5389" width="39.28515625" style="1" customWidth="1"/>
    <col min="5390" max="5390" width="21" style="1" customWidth="1"/>
    <col min="5391" max="5391" width="43.42578125" style="1" customWidth="1"/>
    <col min="5392" max="5392" width="18" style="1" customWidth="1"/>
    <col min="5393" max="5393" width="17.28515625" style="1" customWidth="1"/>
    <col min="5394" max="5394" width="16.140625" style="1" customWidth="1"/>
    <col min="5395" max="5395" width="17.28515625" style="1" customWidth="1"/>
    <col min="5396" max="5396" width="16.28515625" style="1" customWidth="1"/>
    <col min="5397" max="5397" width="15.42578125" style="1" customWidth="1"/>
    <col min="5398" max="5398" width="17.140625" style="1" customWidth="1"/>
    <col min="5399" max="5399" width="16" style="1" customWidth="1"/>
    <col min="5400" max="5400" width="8.5703125" style="1" customWidth="1"/>
    <col min="5401" max="5401" width="8" style="1" customWidth="1"/>
    <col min="5402" max="5402" width="8.42578125" style="1" customWidth="1"/>
    <col min="5403" max="5403" width="8.28515625" style="1" customWidth="1"/>
    <col min="5404" max="5404" width="11.5703125" style="1" customWidth="1"/>
    <col min="5405" max="5405" width="9.140625" style="1" customWidth="1"/>
    <col min="5406" max="5406" width="8.85546875" style="1" customWidth="1"/>
    <col min="5407" max="5407" width="8.7109375" style="1" customWidth="1"/>
    <col min="5408" max="5408" width="9" style="1" customWidth="1"/>
    <col min="5409" max="5409" width="11.85546875" style="1" customWidth="1"/>
    <col min="5410" max="5410" width="118.42578125" style="1" customWidth="1"/>
    <col min="5411" max="5411" width="41.28515625" style="1" customWidth="1"/>
    <col min="5412" max="5412" width="31" style="1" customWidth="1"/>
    <col min="5413"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9" width="39.28515625" style="1" customWidth="1"/>
    <col min="5640" max="5640" width="0" style="1" hidden="1" customWidth="1"/>
    <col min="5641" max="5641" width="24.42578125" style="1" customWidth="1"/>
    <col min="5642" max="5642" width="26.85546875" style="1" customWidth="1"/>
    <col min="5643" max="5643" width="13.85546875" style="1" customWidth="1"/>
    <col min="5644" max="5644" width="13.140625" style="1" customWidth="1"/>
    <col min="5645" max="5645" width="39.28515625" style="1" customWidth="1"/>
    <col min="5646" max="5646" width="21" style="1" customWidth="1"/>
    <col min="5647" max="5647" width="43.42578125" style="1" customWidth="1"/>
    <col min="5648" max="5648" width="18" style="1" customWidth="1"/>
    <col min="5649" max="5649" width="17.28515625" style="1" customWidth="1"/>
    <col min="5650" max="5650" width="16.140625" style="1" customWidth="1"/>
    <col min="5651" max="5651" width="17.28515625" style="1" customWidth="1"/>
    <col min="5652" max="5652" width="16.28515625" style="1" customWidth="1"/>
    <col min="5653" max="5653" width="15.42578125" style="1" customWidth="1"/>
    <col min="5654" max="5654" width="17.140625" style="1" customWidth="1"/>
    <col min="5655" max="5655" width="16" style="1" customWidth="1"/>
    <col min="5656" max="5656" width="8.5703125" style="1" customWidth="1"/>
    <col min="5657" max="5657" width="8" style="1" customWidth="1"/>
    <col min="5658" max="5658" width="8.42578125" style="1" customWidth="1"/>
    <col min="5659" max="5659" width="8.28515625" style="1" customWidth="1"/>
    <col min="5660" max="5660" width="11.5703125" style="1" customWidth="1"/>
    <col min="5661" max="5661" width="9.140625" style="1" customWidth="1"/>
    <col min="5662" max="5662" width="8.85546875" style="1" customWidth="1"/>
    <col min="5663" max="5663" width="8.7109375" style="1" customWidth="1"/>
    <col min="5664" max="5664" width="9" style="1" customWidth="1"/>
    <col min="5665" max="5665" width="11.85546875" style="1" customWidth="1"/>
    <col min="5666" max="5666" width="118.42578125" style="1" customWidth="1"/>
    <col min="5667" max="5667" width="41.28515625" style="1" customWidth="1"/>
    <col min="5668" max="5668" width="31" style="1" customWidth="1"/>
    <col min="5669"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5" width="39.28515625" style="1" customWidth="1"/>
    <col min="5896" max="5896" width="0" style="1" hidden="1" customWidth="1"/>
    <col min="5897" max="5897" width="24.42578125" style="1" customWidth="1"/>
    <col min="5898" max="5898" width="26.85546875" style="1" customWidth="1"/>
    <col min="5899" max="5899" width="13.85546875" style="1" customWidth="1"/>
    <col min="5900" max="5900" width="13.140625" style="1" customWidth="1"/>
    <col min="5901" max="5901" width="39.28515625" style="1" customWidth="1"/>
    <col min="5902" max="5902" width="21" style="1" customWidth="1"/>
    <col min="5903" max="5903" width="43.42578125" style="1" customWidth="1"/>
    <col min="5904" max="5904" width="18" style="1" customWidth="1"/>
    <col min="5905" max="5905" width="17.28515625" style="1" customWidth="1"/>
    <col min="5906" max="5906" width="16.140625" style="1" customWidth="1"/>
    <col min="5907" max="5907" width="17.28515625" style="1" customWidth="1"/>
    <col min="5908" max="5908" width="16.28515625" style="1" customWidth="1"/>
    <col min="5909" max="5909" width="15.42578125" style="1" customWidth="1"/>
    <col min="5910" max="5910" width="17.140625" style="1" customWidth="1"/>
    <col min="5911" max="5911" width="16" style="1" customWidth="1"/>
    <col min="5912" max="5912" width="8.5703125" style="1" customWidth="1"/>
    <col min="5913" max="5913" width="8" style="1" customWidth="1"/>
    <col min="5914" max="5914" width="8.42578125" style="1" customWidth="1"/>
    <col min="5915" max="5915" width="8.28515625" style="1" customWidth="1"/>
    <col min="5916" max="5916" width="11.5703125" style="1" customWidth="1"/>
    <col min="5917" max="5917" width="9.140625" style="1" customWidth="1"/>
    <col min="5918" max="5918" width="8.85546875" style="1" customWidth="1"/>
    <col min="5919" max="5919" width="8.7109375" style="1" customWidth="1"/>
    <col min="5920" max="5920" width="9" style="1" customWidth="1"/>
    <col min="5921" max="5921" width="11.85546875" style="1" customWidth="1"/>
    <col min="5922" max="5922" width="118.42578125" style="1" customWidth="1"/>
    <col min="5923" max="5923" width="41.28515625" style="1" customWidth="1"/>
    <col min="5924" max="5924" width="31" style="1" customWidth="1"/>
    <col min="5925"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1" width="39.28515625" style="1" customWidth="1"/>
    <col min="6152" max="6152" width="0" style="1" hidden="1" customWidth="1"/>
    <col min="6153" max="6153" width="24.42578125" style="1" customWidth="1"/>
    <col min="6154" max="6154" width="26.85546875" style="1" customWidth="1"/>
    <col min="6155" max="6155" width="13.85546875" style="1" customWidth="1"/>
    <col min="6156" max="6156" width="13.140625" style="1" customWidth="1"/>
    <col min="6157" max="6157" width="39.28515625" style="1" customWidth="1"/>
    <col min="6158" max="6158" width="21" style="1" customWidth="1"/>
    <col min="6159" max="6159" width="43.42578125" style="1" customWidth="1"/>
    <col min="6160" max="6160" width="18" style="1" customWidth="1"/>
    <col min="6161" max="6161" width="17.28515625" style="1" customWidth="1"/>
    <col min="6162" max="6162" width="16.140625" style="1" customWidth="1"/>
    <col min="6163" max="6163" width="17.28515625" style="1" customWidth="1"/>
    <col min="6164" max="6164" width="16.28515625" style="1" customWidth="1"/>
    <col min="6165" max="6165" width="15.42578125" style="1" customWidth="1"/>
    <col min="6166" max="6166" width="17.140625" style="1" customWidth="1"/>
    <col min="6167" max="6167" width="16" style="1" customWidth="1"/>
    <col min="6168" max="6168" width="8.5703125" style="1" customWidth="1"/>
    <col min="6169" max="6169" width="8" style="1" customWidth="1"/>
    <col min="6170" max="6170" width="8.42578125" style="1" customWidth="1"/>
    <col min="6171" max="6171" width="8.28515625" style="1" customWidth="1"/>
    <col min="6172" max="6172" width="11.5703125" style="1" customWidth="1"/>
    <col min="6173" max="6173" width="9.140625" style="1" customWidth="1"/>
    <col min="6174" max="6174" width="8.85546875" style="1" customWidth="1"/>
    <col min="6175" max="6175" width="8.7109375" style="1" customWidth="1"/>
    <col min="6176" max="6176" width="9" style="1" customWidth="1"/>
    <col min="6177" max="6177" width="11.85546875" style="1" customWidth="1"/>
    <col min="6178" max="6178" width="118.42578125" style="1" customWidth="1"/>
    <col min="6179" max="6179" width="41.28515625" style="1" customWidth="1"/>
    <col min="6180" max="6180" width="31" style="1" customWidth="1"/>
    <col min="6181"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7" width="39.28515625" style="1" customWidth="1"/>
    <col min="6408" max="6408" width="0" style="1" hidden="1" customWidth="1"/>
    <col min="6409" max="6409" width="24.42578125" style="1" customWidth="1"/>
    <col min="6410" max="6410" width="26.85546875" style="1" customWidth="1"/>
    <col min="6411" max="6411" width="13.85546875" style="1" customWidth="1"/>
    <col min="6412" max="6412" width="13.140625" style="1" customWidth="1"/>
    <col min="6413" max="6413" width="39.28515625" style="1" customWidth="1"/>
    <col min="6414" max="6414" width="21" style="1" customWidth="1"/>
    <col min="6415" max="6415" width="43.42578125" style="1" customWidth="1"/>
    <col min="6416" max="6416" width="18" style="1" customWidth="1"/>
    <col min="6417" max="6417" width="17.28515625" style="1" customWidth="1"/>
    <col min="6418" max="6418" width="16.140625" style="1" customWidth="1"/>
    <col min="6419" max="6419" width="17.28515625" style="1" customWidth="1"/>
    <col min="6420" max="6420" width="16.28515625" style="1" customWidth="1"/>
    <col min="6421" max="6421" width="15.42578125" style="1" customWidth="1"/>
    <col min="6422" max="6422" width="17.140625" style="1" customWidth="1"/>
    <col min="6423" max="6423" width="16" style="1" customWidth="1"/>
    <col min="6424" max="6424" width="8.5703125" style="1" customWidth="1"/>
    <col min="6425" max="6425" width="8" style="1" customWidth="1"/>
    <col min="6426" max="6426" width="8.42578125" style="1" customWidth="1"/>
    <col min="6427" max="6427" width="8.28515625" style="1" customWidth="1"/>
    <col min="6428" max="6428" width="11.5703125" style="1" customWidth="1"/>
    <col min="6429" max="6429" width="9.140625" style="1" customWidth="1"/>
    <col min="6430" max="6430" width="8.85546875" style="1" customWidth="1"/>
    <col min="6431" max="6431" width="8.7109375" style="1" customWidth="1"/>
    <col min="6432" max="6432" width="9" style="1" customWidth="1"/>
    <col min="6433" max="6433" width="11.85546875" style="1" customWidth="1"/>
    <col min="6434" max="6434" width="118.42578125" style="1" customWidth="1"/>
    <col min="6435" max="6435" width="41.28515625" style="1" customWidth="1"/>
    <col min="6436" max="6436" width="31" style="1" customWidth="1"/>
    <col min="6437"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3" width="39.28515625" style="1" customWidth="1"/>
    <col min="6664" max="6664" width="0" style="1" hidden="1" customWidth="1"/>
    <col min="6665" max="6665" width="24.42578125" style="1" customWidth="1"/>
    <col min="6666" max="6666" width="26.85546875" style="1" customWidth="1"/>
    <col min="6667" max="6667" width="13.85546875" style="1" customWidth="1"/>
    <col min="6668" max="6668" width="13.140625" style="1" customWidth="1"/>
    <col min="6669" max="6669" width="39.28515625" style="1" customWidth="1"/>
    <col min="6670" max="6670" width="21" style="1" customWidth="1"/>
    <col min="6671" max="6671" width="43.42578125" style="1" customWidth="1"/>
    <col min="6672" max="6672" width="18" style="1" customWidth="1"/>
    <col min="6673" max="6673" width="17.28515625" style="1" customWidth="1"/>
    <col min="6674" max="6674" width="16.140625" style="1" customWidth="1"/>
    <col min="6675" max="6675" width="17.28515625" style="1" customWidth="1"/>
    <col min="6676" max="6676" width="16.28515625" style="1" customWidth="1"/>
    <col min="6677" max="6677" width="15.42578125" style="1" customWidth="1"/>
    <col min="6678" max="6678" width="17.140625" style="1" customWidth="1"/>
    <col min="6679" max="6679" width="16" style="1" customWidth="1"/>
    <col min="6680" max="6680" width="8.5703125" style="1" customWidth="1"/>
    <col min="6681" max="6681" width="8" style="1" customWidth="1"/>
    <col min="6682" max="6682" width="8.42578125" style="1" customWidth="1"/>
    <col min="6683" max="6683" width="8.28515625" style="1" customWidth="1"/>
    <col min="6684" max="6684" width="11.5703125" style="1" customWidth="1"/>
    <col min="6685" max="6685" width="9.140625" style="1" customWidth="1"/>
    <col min="6686" max="6686" width="8.85546875" style="1" customWidth="1"/>
    <col min="6687" max="6687" width="8.7109375" style="1" customWidth="1"/>
    <col min="6688" max="6688" width="9" style="1" customWidth="1"/>
    <col min="6689" max="6689" width="11.85546875" style="1" customWidth="1"/>
    <col min="6690" max="6690" width="118.42578125" style="1" customWidth="1"/>
    <col min="6691" max="6691" width="41.28515625" style="1" customWidth="1"/>
    <col min="6692" max="6692" width="31" style="1" customWidth="1"/>
    <col min="6693"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9" width="39.28515625" style="1" customWidth="1"/>
    <col min="6920" max="6920" width="0" style="1" hidden="1" customWidth="1"/>
    <col min="6921" max="6921" width="24.42578125" style="1" customWidth="1"/>
    <col min="6922" max="6922" width="26.85546875" style="1" customWidth="1"/>
    <col min="6923" max="6923" width="13.85546875" style="1" customWidth="1"/>
    <col min="6924" max="6924" width="13.140625" style="1" customWidth="1"/>
    <col min="6925" max="6925" width="39.28515625" style="1" customWidth="1"/>
    <col min="6926" max="6926" width="21" style="1" customWidth="1"/>
    <col min="6927" max="6927" width="43.42578125" style="1" customWidth="1"/>
    <col min="6928" max="6928" width="18" style="1" customWidth="1"/>
    <col min="6929" max="6929" width="17.28515625" style="1" customWidth="1"/>
    <col min="6930" max="6930" width="16.140625" style="1" customWidth="1"/>
    <col min="6931" max="6931" width="17.28515625" style="1" customWidth="1"/>
    <col min="6932" max="6932" width="16.28515625" style="1" customWidth="1"/>
    <col min="6933" max="6933" width="15.42578125" style="1" customWidth="1"/>
    <col min="6934" max="6934" width="17.140625" style="1" customWidth="1"/>
    <col min="6935" max="6935" width="16" style="1" customWidth="1"/>
    <col min="6936" max="6936" width="8.5703125" style="1" customWidth="1"/>
    <col min="6937" max="6937" width="8" style="1" customWidth="1"/>
    <col min="6938" max="6938" width="8.42578125" style="1" customWidth="1"/>
    <col min="6939" max="6939" width="8.28515625" style="1" customWidth="1"/>
    <col min="6940" max="6940" width="11.5703125" style="1" customWidth="1"/>
    <col min="6941" max="6941" width="9.140625" style="1" customWidth="1"/>
    <col min="6942" max="6942" width="8.85546875" style="1" customWidth="1"/>
    <col min="6943" max="6943" width="8.7109375" style="1" customWidth="1"/>
    <col min="6944" max="6944" width="9" style="1" customWidth="1"/>
    <col min="6945" max="6945" width="11.85546875" style="1" customWidth="1"/>
    <col min="6946" max="6946" width="118.42578125" style="1" customWidth="1"/>
    <col min="6947" max="6947" width="41.28515625" style="1" customWidth="1"/>
    <col min="6948" max="6948" width="31" style="1" customWidth="1"/>
    <col min="6949"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5" width="39.28515625" style="1" customWidth="1"/>
    <col min="7176" max="7176" width="0" style="1" hidden="1" customWidth="1"/>
    <col min="7177" max="7177" width="24.42578125" style="1" customWidth="1"/>
    <col min="7178" max="7178" width="26.85546875" style="1" customWidth="1"/>
    <col min="7179" max="7179" width="13.85546875" style="1" customWidth="1"/>
    <col min="7180" max="7180" width="13.140625" style="1" customWidth="1"/>
    <col min="7181" max="7181" width="39.28515625" style="1" customWidth="1"/>
    <col min="7182" max="7182" width="21" style="1" customWidth="1"/>
    <col min="7183" max="7183" width="43.42578125" style="1" customWidth="1"/>
    <col min="7184" max="7184" width="18" style="1" customWidth="1"/>
    <col min="7185" max="7185" width="17.28515625" style="1" customWidth="1"/>
    <col min="7186" max="7186" width="16.140625" style="1" customWidth="1"/>
    <col min="7187" max="7187" width="17.28515625" style="1" customWidth="1"/>
    <col min="7188" max="7188" width="16.28515625" style="1" customWidth="1"/>
    <col min="7189" max="7189" width="15.42578125" style="1" customWidth="1"/>
    <col min="7190" max="7190" width="17.140625" style="1" customWidth="1"/>
    <col min="7191" max="7191" width="16" style="1" customWidth="1"/>
    <col min="7192" max="7192" width="8.5703125" style="1" customWidth="1"/>
    <col min="7193" max="7193" width="8" style="1" customWidth="1"/>
    <col min="7194" max="7194" width="8.42578125" style="1" customWidth="1"/>
    <col min="7195" max="7195" width="8.28515625" style="1" customWidth="1"/>
    <col min="7196" max="7196" width="11.5703125" style="1" customWidth="1"/>
    <col min="7197" max="7197" width="9.140625" style="1" customWidth="1"/>
    <col min="7198" max="7198" width="8.85546875" style="1" customWidth="1"/>
    <col min="7199" max="7199" width="8.7109375" style="1" customWidth="1"/>
    <col min="7200" max="7200" width="9" style="1" customWidth="1"/>
    <col min="7201" max="7201" width="11.85546875" style="1" customWidth="1"/>
    <col min="7202" max="7202" width="118.42578125" style="1" customWidth="1"/>
    <col min="7203" max="7203" width="41.28515625" style="1" customWidth="1"/>
    <col min="7204" max="7204" width="31" style="1" customWidth="1"/>
    <col min="7205"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1" width="39.28515625" style="1" customWidth="1"/>
    <col min="7432" max="7432" width="0" style="1" hidden="1" customWidth="1"/>
    <col min="7433" max="7433" width="24.42578125" style="1" customWidth="1"/>
    <col min="7434" max="7434" width="26.85546875" style="1" customWidth="1"/>
    <col min="7435" max="7435" width="13.85546875" style="1" customWidth="1"/>
    <col min="7436" max="7436" width="13.140625" style="1" customWidth="1"/>
    <col min="7437" max="7437" width="39.28515625" style="1" customWidth="1"/>
    <col min="7438" max="7438" width="21" style="1" customWidth="1"/>
    <col min="7439" max="7439" width="43.42578125" style="1" customWidth="1"/>
    <col min="7440" max="7440" width="18" style="1" customWidth="1"/>
    <col min="7441" max="7441" width="17.28515625" style="1" customWidth="1"/>
    <col min="7442" max="7442" width="16.140625" style="1" customWidth="1"/>
    <col min="7443" max="7443" width="17.28515625" style="1" customWidth="1"/>
    <col min="7444" max="7444" width="16.28515625" style="1" customWidth="1"/>
    <col min="7445" max="7445" width="15.42578125" style="1" customWidth="1"/>
    <col min="7446" max="7446" width="17.140625" style="1" customWidth="1"/>
    <col min="7447" max="7447" width="16" style="1" customWidth="1"/>
    <col min="7448" max="7448" width="8.5703125" style="1" customWidth="1"/>
    <col min="7449" max="7449" width="8" style="1" customWidth="1"/>
    <col min="7450" max="7450" width="8.42578125" style="1" customWidth="1"/>
    <col min="7451" max="7451" width="8.28515625" style="1" customWidth="1"/>
    <col min="7452" max="7452" width="11.5703125" style="1" customWidth="1"/>
    <col min="7453" max="7453" width="9.140625" style="1" customWidth="1"/>
    <col min="7454" max="7454" width="8.85546875" style="1" customWidth="1"/>
    <col min="7455" max="7455" width="8.7109375" style="1" customWidth="1"/>
    <col min="7456" max="7456" width="9" style="1" customWidth="1"/>
    <col min="7457" max="7457" width="11.85546875" style="1" customWidth="1"/>
    <col min="7458" max="7458" width="118.42578125" style="1" customWidth="1"/>
    <col min="7459" max="7459" width="41.28515625" style="1" customWidth="1"/>
    <col min="7460" max="7460" width="31" style="1" customWidth="1"/>
    <col min="7461"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7" width="39.28515625" style="1" customWidth="1"/>
    <col min="7688" max="7688" width="0" style="1" hidden="1" customWidth="1"/>
    <col min="7689" max="7689" width="24.42578125" style="1" customWidth="1"/>
    <col min="7690" max="7690" width="26.85546875" style="1" customWidth="1"/>
    <col min="7691" max="7691" width="13.85546875" style="1" customWidth="1"/>
    <col min="7692" max="7692" width="13.140625" style="1" customWidth="1"/>
    <col min="7693" max="7693" width="39.28515625" style="1" customWidth="1"/>
    <col min="7694" max="7694" width="21" style="1" customWidth="1"/>
    <col min="7695" max="7695" width="43.42578125" style="1" customWidth="1"/>
    <col min="7696" max="7696" width="18" style="1" customWidth="1"/>
    <col min="7697" max="7697" width="17.28515625" style="1" customWidth="1"/>
    <col min="7698" max="7698" width="16.140625" style="1" customWidth="1"/>
    <col min="7699" max="7699" width="17.28515625" style="1" customWidth="1"/>
    <col min="7700" max="7700" width="16.28515625" style="1" customWidth="1"/>
    <col min="7701" max="7701" width="15.42578125" style="1" customWidth="1"/>
    <col min="7702" max="7702" width="17.140625" style="1" customWidth="1"/>
    <col min="7703" max="7703" width="16" style="1" customWidth="1"/>
    <col min="7704" max="7704" width="8.5703125" style="1" customWidth="1"/>
    <col min="7705" max="7705" width="8" style="1" customWidth="1"/>
    <col min="7706" max="7706" width="8.42578125" style="1" customWidth="1"/>
    <col min="7707" max="7707" width="8.28515625" style="1" customWidth="1"/>
    <col min="7708" max="7708" width="11.5703125" style="1" customWidth="1"/>
    <col min="7709" max="7709" width="9.140625" style="1" customWidth="1"/>
    <col min="7710" max="7710" width="8.85546875" style="1" customWidth="1"/>
    <col min="7711" max="7711" width="8.7109375" style="1" customWidth="1"/>
    <col min="7712" max="7712" width="9" style="1" customWidth="1"/>
    <col min="7713" max="7713" width="11.85546875" style="1" customWidth="1"/>
    <col min="7714" max="7714" width="118.42578125" style="1" customWidth="1"/>
    <col min="7715" max="7715" width="41.28515625" style="1" customWidth="1"/>
    <col min="7716" max="7716" width="31" style="1" customWidth="1"/>
    <col min="7717"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3" width="39.28515625" style="1" customWidth="1"/>
    <col min="7944" max="7944" width="0" style="1" hidden="1" customWidth="1"/>
    <col min="7945" max="7945" width="24.42578125" style="1" customWidth="1"/>
    <col min="7946" max="7946" width="26.85546875" style="1" customWidth="1"/>
    <col min="7947" max="7947" width="13.85546875" style="1" customWidth="1"/>
    <col min="7948" max="7948" width="13.140625" style="1" customWidth="1"/>
    <col min="7949" max="7949" width="39.28515625" style="1" customWidth="1"/>
    <col min="7950" max="7950" width="21" style="1" customWidth="1"/>
    <col min="7951" max="7951" width="43.42578125" style="1" customWidth="1"/>
    <col min="7952" max="7952" width="18" style="1" customWidth="1"/>
    <col min="7953" max="7953" width="17.28515625" style="1" customWidth="1"/>
    <col min="7954" max="7954" width="16.140625" style="1" customWidth="1"/>
    <col min="7955" max="7955" width="17.28515625" style="1" customWidth="1"/>
    <col min="7956" max="7956" width="16.28515625" style="1" customWidth="1"/>
    <col min="7957" max="7957" width="15.42578125" style="1" customWidth="1"/>
    <col min="7958" max="7958" width="17.140625" style="1" customWidth="1"/>
    <col min="7959" max="7959" width="16" style="1" customWidth="1"/>
    <col min="7960" max="7960" width="8.5703125" style="1" customWidth="1"/>
    <col min="7961" max="7961" width="8" style="1" customWidth="1"/>
    <col min="7962" max="7962" width="8.42578125" style="1" customWidth="1"/>
    <col min="7963" max="7963" width="8.28515625" style="1" customWidth="1"/>
    <col min="7964" max="7964" width="11.5703125" style="1" customWidth="1"/>
    <col min="7965" max="7965" width="9.140625" style="1" customWidth="1"/>
    <col min="7966" max="7966" width="8.85546875" style="1" customWidth="1"/>
    <col min="7967" max="7967" width="8.7109375" style="1" customWidth="1"/>
    <col min="7968" max="7968" width="9" style="1" customWidth="1"/>
    <col min="7969" max="7969" width="11.85546875" style="1" customWidth="1"/>
    <col min="7970" max="7970" width="118.42578125" style="1" customWidth="1"/>
    <col min="7971" max="7971" width="41.28515625" style="1" customWidth="1"/>
    <col min="7972" max="7972" width="31" style="1" customWidth="1"/>
    <col min="7973"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9" width="39.28515625" style="1" customWidth="1"/>
    <col min="8200" max="8200" width="0" style="1" hidden="1" customWidth="1"/>
    <col min="8201" max="8201" width="24.42578125" style="1" customWidth="1"/>
    <col min="8202" max="8202" width="26.85546875" style="1" customWidth="1"/>
    <col min="8203" max="8203" width="13.85546875" style="1" customWidth="1"/>
    <col min="8204" max="8204" width="13.140625" style="1" customWidth="1"/>
    <col min="8205" max="8205" width="39.28515625" style="1" customWidth="1"/>
    <col min="8206" max="8206" width="21" style="1" customWidth="1"/>
    <col min="8207" max="8207" width="43.42578125" style="1" customWidth="1"/>
    <col min="8208" max="8208" width="18" style="1" customWidth="1"/>
    <col min="8209" max="8209" width="17.28515625" style="1" customWidth="1"/>
    <col min="8210" max="8210" width="16.140625" style="1" customWidth="1"/>
    <col min="8211" max="8211" width="17.28515625" style="1" customWidth="1"/>
    <col min="8212" max="8212" width="16.28515625" style="1" customWidth="1"/>
    <col min="8213" max="8213" width="15.42578125" style="1" customWidth="1"/>
    <col min="8214" max="8214" width="17.140625" style="1" customWidth="1"/>
    <col min="8215" max="8215" width="16" style="1" customWidth="1"/>
    <col min="8216" max="8216" width="8.5703125" style="1" customWidth="1"/>
    <col min="8217" max="8217" width="8" style="1" customWidth="1"/>
    <col min="8218" max="8218" width="8.42578125" style="1" customWidth="1"/>
    <col min="8219" max="8219" width="8.28515625" style="1" customWidth="1"/>
    <col min="8220" max="8220" width="11.5703125" style="1" customWidth="1"/>
    <col min="8221" max="8221" width="9.140625" style="1" customWidth="1"/>
    <col min="8222" max="8222" width="8.85546875" style="1" customWidth="1"/>
    <col min="8223" max="8223" width="8.7109375" style="1" customWidth="1"/>
    <col min="8224" max="8224" width="9" style="1" customWidth="1"/>
    <col min="8225" max="8225" width="11.85546875" style="1" customWidth="1"/>
    <col min="8226" max="8226" width="118.42578125" style="1" customWidth="1"/>
    <col min="8227" max="8227" width="41.28515625" style="1" customWidth="1"/>
    <col min="8228" max="8228" width="31" style="1" customWidth="1"/>
    <col min="8229"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5" width="39.28515625" style="1" customWidth="1"/>
    <col min="8456" max="8456" width="0" style="1" hidden="1" customWidth="1"/>
    <col min="8457" max="8457" width="24.42578125" style="1" customWidth="1"/>
    <col min="8458" max="8458" width="26.85546875" style="1" customWidth="1"/>
    <col min="8459" max="8459" width="13.85546875" style="1" customWidth="1"/>
    <col min="8460" max="8460" width="13.140625" style="1" customWidth="1"/>
    <col min="8461" max="8461" width="39.28515625" style="1" customWidth="1"/>
    <col min="8462" max="8462" width="21" style="1" customWidth="1"/>
    <col min="8463" max="8463" width="43.42578125" style="1" customWidth="1"/>
    <col min="8464" max="8464" width="18" style="1" customWidth="1"/>
    <col min="8465" max="8465" width="17.28515625" style="1" customWidth="1"/>
    <col min="8466" max="8466" width="16.140625" style="1" customWidth="1"/>
    <col min="8467" max="8467" width="17.28515625" style="1" customWidth="1"/>
    <col min="8468" max="8468" width="16.28515625" style="1" customWidth="1"/>
    <col min="8469" max="8469" width="15.42578125" style="1" customWidth="1"/>
    <col min="8470" max="8470" width="17.140625" style="1" customWidth="1"/>
    <col min="8471" max="8471" width="16" style="1" customWidth="1"/>
    <col min="8472" max="8472" width="8.5703125" style="1" customWidth="1"/>
    <col min="8473" max="8473" width="8" style="1" customWidth="1"/>
    <col min="8474" max="8474" width="8.42578125" style="1" customWidth="1"/>
    <col min="8475" max="8475" width="8.28515625" style="1" customWidth="1"/>
    <col min="8476" max="8476" width="11.5703125" style="1" customWidth="1"/>
    <col min="8477" max="8477" width="9.140625" style="1" customWidth="1"/>
    <col min="8478" max="8478" width="8.85546875" style="1" customWidth="1"/>
    <col min="8479" max="8479" width="8.7109375" style="1" customWidth="1"/>
    <col min="8480" max="8480" width="9" style="1" customWidth="1"/>
    <col min="8481" max="8481" width="11.85546875" style="1" customWidth="1"/>
    <col min="8482" max="8482" width="118.42578125" style="1" customWidth="1"/>
    <col min="8483" max="8483" width="41.28515625" style="1" customWidth="1"/>
    <col min="8484" max="8484" width="31" style="1" customWidth="1"/>
    <col min="8485"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1" width="39.28515625" style="1" customWidth="1"/>
    <col min="8712" max="8712" width="0" style="1" hidden="1" customWidth="1"/>
    <col min="8713" max="8713" width="24.42578125" style="1" customWidth="1"/>
    <col min="8714" max="8714" width="26.85546875" style="1" customWidth="1"/>
    <col min="8715" max="8715" width="13.85546875" style="1" customWidth="1"/>
    <col min="8716" max="8716" width="13.140625" style="1" customWidth="1"/>
    <col min="8717" max="8717" width="39.28515625" style="1" customWidth="1"/>
    <col min="8718" max="8718" width="21" style="1" customWidth="1"/>
    <col min="8719" max="8719" width="43.42578125" style="1" customWidth="1"/>
    <col min="8720" max="8720" width="18" style="1" customWidth="1"/>
    <col min="8721" max="8721" width="17.28515625" style="1" customWidth="1"/>
    <col min="8722" max="8722" width="16.140625" style="1" customWidth="1"/>
    <col min="8723" max="8723" width="17.28515625" style="1" customWidth="1"/>
    <col min="8724" max="8724" width="16.28515625" style="1" customWidth="1"/>
    <col min="8725" max="8725" width="15.42578125" style="1" customWidth="1"/>
    <col min="8726" max="8726" width="17.140625" style="1" customWidth="1"/>
    <col min="8727" max="8727" width="16" style="1" customWidth="1"/>
    <col min="8728" max="8728" width="8.5703125" style="1" customWidth="1"/>
    <col min="8729" max="8729" width="8" style="1" customWidth="1"/>
    <col min="8730" max="8730" width="8.42578125" style="1" customWidth="1"/>
    <col min="8731" max="8731" width="8.28515625" style="1" customWidth="1"/>
    <col min="8732" max="8732" width="11.5703125" style="1" customWidth="1"/>
    <col min="8733" max="8733" width="9.140625" style="1" customWidth="1"/>
    <col min="8734" max="8734" width="8.85546875" style="1" customWidth="1"/>
    <col min="8735" max="8735" width="8.7109375" style="1" customWidth="1"/>
    <col min="8736" max="8736" width="9" style="1" customWidth="1"/>
    <col min="8737" max="8737" width="11.85546875" style="1" customWidth="1"/>
    <col min="8738" max="8738" width="118.42578125" style="1" customWidth="1"/>
    <col min="8739" max="8739" width="41.28515625" style="1" customWidth="1"/>
    <col min="8740" max="8740" width="31" style="1" customWidth="1"/>
    <col min="8741"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7" width="39.28515625" style="1" customWidth="1"/>
    <col min="8968" max="8968" width="0" style="1" hidden="1" customWidth="1"/>
    <col min="8969" max="8969" width="24.42578125" style="1" customWidth="1"/>
    <col min="8970" max="8970" width="26.85546875" style="1" customWidth="1"/>
    <col min="8971" max="8971" width="13.85546875" style="1" customWidth="1"/>
    <col min="8972" max="8972" width="13.140625" style="1" customWidth="1"/>
    <col min="8973" max="8973" width="39.28515625" style="1" customWidth="1"/>
    <col min="8974" max="8974" width="21" style="1" customWidth="1"/>
    <col min="8975" max="8975" width="43.42578125" style="1" customWidth="1"/>
    <col min="8976" max="8976" width="18" style="1" customWidth="1"/>
    <col min="8977" max="8977" width="17.28515625" style="1" customWidth="1"/>
    <col min="8978" max="8978" width="16.140625" style="1" customWidth="1"/>
    <col min="8979" max="8979" width="17.28515625" style="1" customWidth="1"/>
    <col min="8980" max="8980" width="16.28515625" style="1" customWidth="1"/>
    <col min="8981" max="8981" width="15.42578125" style="1" customWidth="1"/>
    <col min="8982" max="8982" width="17.140625" style="1" customWidth="1"/>
    <col min="8983" max="8983" width="16" style="1" customWidth="1"/>
    <col min="8984" max="8984" width="8.5703125" style="1" customWidth="1"/>
    <col min="8985" max="8985" width="8" style="1" customWidth="1"/>
    <col min="8986" max="8986" width="8.42578125" style="1" customWidth="1"/>
    <col min="8987" max="8987" width="8.28515625" style="1" customWidth="1"/>
    <col min="8988" max="8988" width="11.5703125" style="1" customWidth="1"/>
    <col min="8989" max="8989" width="9.140625" style="1" customWidth="1"/>
    <col min="8990" max="8990" width="8.85546875" style="1" customWidth="1"/>
    <col min="8991" max="8991" width="8.7109375" style="1" customWidth="1"/>
    <col min="8992" max="8992" width="9" style="1" customWidth="1"/>
    <col min="8993" max="8993" width="11.85546875" style="1" customWidth="1"/>
    <col min="8994" max="8994" width="118.42578125" style="1" customWidth="1"/>
    <col min="8995" max="8995" width="41.28515625" style="1" customWidth="1"/>
    <col min="8996" max="8996" width="31" style="1" customWidth="1"/>
    <col min="8997"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3" width="39.28515625" style="1" customWidth="1"/>
    <col min="9224" max="9224" width="0" style="1" hidden="1" customWidth="1"/>
    <col min="9225" max="9225" width="24.42578125" style="1" customWidth="1"/>
    <col min="9226" max="9226" width="26.85546875" style="1" customWidth="1"/>
    <col min="9227" max="9227" width="13.85546875" style="1" customWidth="1"/>
    <col min="9228" max="9228" width="13.140625" style="1" customWidth="1"/>
    <col min="9229" max="9229" width="39.28515625" style="1" customWidth="1"/>
    <col min="9230" max="9230" width="21" style="1" customWidth="1"/>
    <col min="9231" max="9231" width="43.42578125" style="1" customWidth="1"/>
    <col min="9232" max="9232" width="18" style="1" customWidth="1"/>
    <col min="9233" max="9233" width="17.28515625" style="1" customWidth="1"/>
    <col min="9234" max="9234" width="16.140625" style="1" customWidth="1"/>
    <col min="9235" max="9235" width="17.28515625" style="1" customWidth="1"/>
    <col min="9236" max="9236" width="16.28515625" style="1" customWidth="1"/>
    <col min="9237" max="9237" width="15.42578125" style="1" customWidth="1"/>
    <col min="9238" max="9238" width="17.140625" style="1" customWidth="1"/>
    <col min="9239" max="9239" width="16" style="1" customWidth="1"/>
    <col min="9240" max="9240" width="8.5703125" style="1" customWidth="1"/>
    <col min="9241" max="9241" width="8" style="1" customWidth="1"/>
    <col min="9242" max="9242" width="8.42578125" style="1" customWidth="1"/>
    <col min="9243" max="9243" width="8.28515625" style="1" customWidth="1"/>
    <col min="9244" max="9244" width="11.5703125" style="1" customWidth="1"/>
    <col min="9245" max="9245" width="9.140625" style="1" customWidth="1"/>
    <col min="9246" max="9246" width="8.85546875" style="1" customWidth="1"/>
    <col min="9247" max="9247" width="8.7109375" style="1" customWidth="1"/>
    <col min="9248" max="9248" width="9" style="1" customWidth="1"/>
    <col min="9249" max="9249" width="11.85546875" style="1" customWidth="1"/>
    <col min="9250" max="9250" width="118.42578125" style="1" customWidth="1"/>
    <col min="9251" max="9251" width="41.28515625" style="1" customWidth="1"/>
    <col min="9252" max="9252" width="31" style="1" customWidth="1"/>
    <col min="9253"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9" width="39.28515625" style="1" customWidth="1"/>
    <col min="9480" max="9480" width="0" style="1" hidden="1" customWidth="1"/>
    <col min="9481" max="9481" width="24.42578125" style="1" customWidth="1"/>
    <col min="9482" max="9482" width="26.85546875" style="1" customWidth="1"/>
    <col min="9483" max="9483" width="13.85546875" style="1" customWidth="1"/>
    <col min="9484" max="9484" width="13.140625" style="1" customWidth="1"/>
    <col min="9485" max="9485" width="39.28515625" style="1" customWidth="1"/>
    <col min="9486" max="9486" width="21" style="1" customWidth="1"/>
    <col min="9487" max="9487" width="43.42578125" style="1" customWidth="1"/>
    <col min="9488" max="9488" width="18" style="1" customWidth="1"/>
    <col min="9489" max="9489" width="17.28515625" style="1" customWidth="1"/>
    <col min="9490" max="9490" width="16.140625" style="1" customWidth="1"/>
    <col min="9491" max="9491" width="17.28515625" style="1" customWidth="1"/>
    <col min="9492" max="9492" width="16.28515625" style="1" customWidth="1"/>
    <col min="9493" max="9493" width="15.42578125" style="1" customWidth="1"/>
    <col min="9494" max="9494" width="17.140625" style="1" customWidth="1"/>
    <col min="9495" max="9495" width="16" style="1" customWidth="1"/>
    <col min="9496" max="9496" width="8.5703125" style="1" customWidth="1"/>
    <col min="9497" max="9497" width="8" style="1" customWidth="1"/>
    <col min="9498" max="9498" width="8.42578125" style="1" customWidth="1"/>
    <col min="9499" max="9499" width="8.28515625" style="1" customWidth="1"/>
    <col min="9500" max="9500" width="11.5703125" style="1" customWidth="1"/>
    <col min="9501" max="9501" width="9.140625" style="1" customWidth="1"/>
    <col min="9502" max="9502" width="8.85546875" style="1" customWidth="1"/>
    <col min="9503" max="9503" width="8.7109375" style="1" customWidth="1"/>
    <col min="9504" max="9504" width="9" style="1" customWidth="1"/>
    <col min="9505" max="9505" width="11.85546875" style="1" customWidth="1"/>
    <col min="9506" max="9506" width="118.42578125" style="1" customWidth="1"/>
    <col min="9507" max="9507" width="41.28515625" style="1" customWidth="1"/>
    <col min="9508" max="9508" width="31" style="1" customWidth="1"/>
    <col min="9509"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5" width="39.28515625" style="1" customWidth="1"/>
    <col min="9736" max="9736" width="0" style="1" hidden="1" customWidth="1"/>
    <col min="9737" max="9737" width="24.42578125" style="1" customWidth="1"/>
    <col min="9738" max="9738" width="26.85546875" style="1" customWidth="1"/>
    <col min="9739" max="9739" width="13.85546875" style="1" customWidth="1"/>
    <col min="9740" max="9740" width="13.140625" style="1" customWidth="1"/>
    <col min="9741" max="9741" width="39.28515625" style="1" customWidth="1"/>
    <col min="9742" max="9742" width="21" style="1" customWidth="1"/>
    <col min="9743" max="9743" width="43.42578125" style="1" customWidth="1"/>
    <col min="9744" max="9744" width="18" style="1" customWidth="1"/>
    <col min="9745" max="9745" width="17.28515625" style="1" customWidth="1"/>
    <col min="9746" max="9746" width="16.140625" style="1" customWidth="1"/>
    <col min="9747" max="9747" width="17.28515625" style="1" customWidth="1"/>
    <col min="9748" max="9748" width="16.28515625" style="1" customWidth="1"/>
    <col min="9749" max="9749" width="15.42578125" style="1" customWidth="1"/>
    <col min="9750" max="9750" width="17.140625" style="1" customWidth="1"/>
    <col min="9751" max="9751" width="16" style="1" customWidth="1"/>
    <col min="9752" max="9752" width="8.5703125" style="1" customWidth="1"/>
    <col min="9753" max="9753" width="8" style="1" customWidth="1"/>
    <col min="9754" max="9754" width="8.42578125" style="1" customWidth="1"/>
    <col min="9755" max="9755" width="8.28515625" style="1" customWidth="1"/>
    <col min="9756" max="9756" width="11.5703125" style="1" customWidth="1"/>
    <col min="9757" max="9757" width="9.140625" style="1" customWidth="1"/>
    <col min="9758" max="9758" width="8.85546875" style="1" customWidth="1"/>
    <col min="9759" max="9759" width="8.7109375" style="1" customWidth="1"/>
    <col min="9760" max="9760" width="9" style="1" customWidth="1"/>
    <col min="9761" max="9761" width="11.85546875" style="1" customWidth="1"/>
    <col min="9762" max="9762" width="118.42578125" style="1" customWidth="1"/>
    <col min="9763" max="9763" width="41.28515625" style="1" customWidth="1"/>
    <col min="9764" max="9764" width="31" style="1" customWidth="1"/>
    <col min="9765"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1" width="39.28515625" style="1" customWidth="1"/>
    <col min="9992" max="9992" width="0" style="1" hidden="1" customWidth="1"/>
    <col min="9993" max="9993" width="24.42578125" style="1" customWidth="1"/>
    <col min="9994" max="9994" width="26.85546875" style="1" customWidth="1"/>
    <col min="9995" max="9995" width="13.85546875" style="1" customWidth="1"/>
    <col min="9996" max="9996" width="13.140625" style="1" customWidth="1"/>
    <col min="9997" max="9997" width="39.28515625" style="1" customWidth="1"/>
    <col min="9998" max="9998" width="21" style="1" customWidth="1"/>
    <col min="9999" max="9999" width="43.42578125" style="1" customWidth="1"/>
    <col min="10000" max="10000" width="18" style="1" customWidth="1"/>
    <col min="10001" max="10001" width="17.28515625" style="1" customWidth="1"/>
    <col min="10002" max="10002" width="16.140625" style="1" customWidth="1"/>
    <col min="10003" max="10003" width="17.28515625" style="1" customWidth="1"/>
    <col min="10004" max="10004" width="16.28515625" style="1" customWidth="1"/>
    <col min="10005" max="10005" width="15.42578125" style="1" customWidth="1"/>
    <col min="10006" max="10006" width="17.140625" style="1" customWidth="1"/>
    <col min="10007" max="10007" width="16" style="1" customWidth="1"/>
    <col min="10008" max="10008" width="8.5703125" style="1" customWidth="1"/>
    <col min="10009" max="10009" width="8" style="1" customWidth="1"/>
    <col min="10010" max="10010" width="8.42578125" style="1" customWidth="1"/>
    <col min="10011" max="10011" width="8.28515625" style="1" customWidth="1"/>
    <col min="10012" max="10012" width="11.5703125" style="1" customWidth="1"/>
    <col min="10013" max="10013" width="9.140625" style="1" customWidth="1"/>
    <col min="10014" max="10014" width="8.85546875" style="1" customWidth="1"/>
    <col min="10015" max="10015" width="8.7109375" style="1" customWidth="1"/>
    <col min="10016" max="10016" width="9" style="1" customWidth="1"/>
    <col min="10017" max="10017" width="11.85546875" style="1" customWidth="1"/>
    <col min="10018" max="10018" width="118.42578125" style="1" customWidth="1"/>
    <col min="10019" max="10019" width="41.28515625" style="1" customWidth="1"/>
    <col min="10020" max="10020" width="31" style="1" customWidth="1"/>
    <col min="10021"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7" width="39.28515625" style="1" customWidth="1"/>
    <col min="10248" max="10248" width="0" style="1" hidden="1" customWidth="1"/>
    <col min="10249" max="10249" width="24.42578125" style="1" customWidth="1"/>
    <col min="10250" max="10250" width="26.85546875" style="1" customWidth="1"/>
    <col min="10251" max="10251" width="13.85546875" style="1" customWidth="1"/>
    <col min="10252" max="10252" width="13.140625" style="1" customWidth="1"/>
    <col min="10253" max="10253" width="39.28515625" style="1" customWidth="1"/>
    <col min="10254" max="10254" width="21" style="1" customWidth="1"/>
    <col min="10255" max="10255" width="43.42578125" style="1" customWidth="1"/>
    <col min="10256" max="10256" width="18" style="1" customWidth="1"/>
    <col min="10257" max="10257" width="17.28515625" style="1" customWidth="1"/>
    <col min="10258" max="10258" width="16.140625" style="1" customWidth="1"/>
    <col min="10259" max="10259" width="17.28515625" style="1" customWidth="1"/>
    <col min="10260" max="10260" width="16.28515625" style="1" customWidth="1"/>
    <col min="10261" max="10261" width="15.42578125" style="1" customWidth="1"/>
    <col min="10262" max="10262" width="17.140625" style="1" customWidth="1"/>
    <col min="10263" max="10263" width="16" style="1" customWidth="1"/>
    <col min="10264" max="10264" width="8.5703125" style="1" customWidth="1"/>
    <col min="10265" max="10265" width="8" style="1" customWidth="1"/>
    <col min="10266" max="10266" width="8.42578125" style="1" customWidth="1"/>
    <col min="10267" max="10267" width="8.28515625" style="1" customWidth="1"/>
    <col min="10268" max="10268" width="11.5703125" style="1" customWidth="1"/>
    <col min="10269" max="10269" width="9.140625" style="1" customWidth="1"/>
    <col min="10270" max="10270" width="8.85546875" style="1" customWidth="1"/>
    <col min="10271" max="10271" width="8.7109375" style="1" customWidth="1"/>
    <col min="10272" max="10272" width="9" style="1" customWidth="1"/>
    <col min="10273" max="10273" width="11.85546875" style="1" customWidth="1"/>
    <col min="10274" max="10274" width="118.42578125" style="1" customWidth="1"/>
    <col min="10275" max="10275" width="41.28515625" style="1" customWidth="1"/>
    <col min="10276" max="10276" width="31" style="1" customWidth="1"/>
    <col min="10277"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3" width="39.28515625" style="1" customWidth="1"/>
    <col min="10504" max="10504" width="0" style="1" hidden="1" customWidth="1"/>
    <col min="10505" max="10505" width="24.42578125" style="1" customWidth="1"/>
    <col min="10506" max="10506" width="26.85546875" style="1" customWidth="1"/>
    <col min="10507" max="10507" width="13.85546875" style="1" customWidth="1"/>
    <col min="10508" max="10508" width="13.140625" style="1" customWidth="1"/>
    <col min="10509" max="10509" width="39.28515625" style="1" customWidth="1"/>
    <col min="10510" max="10510" width="21" style="1" customWidth="1"/>
    <col min="10511" max="10511" width="43.42578125" style="1" customWidth="1"/>
    <col min="10512" max="10512" width="18" style="1" customWidth="1"/>
    <col min="10513" max="10513" width="17.28515625" style="1" customWidth="1"/>
    <col min="10514" max="10514" width="16.140625" style="1" customWidth="1"/>
    <col min="10515" max="10515" width="17.28515625" style="1" customWidth="1"/>
    <col min="10516" max="10516" width="16.28515625" style="1" customWidth="1"/>
    <col min="10517" max="10517" width="15.42578125" style="1" customWidth="1"/>
    <col min="10518" max="10518" width="17.140625" style="1" customWidth="1"/>
    <col min="10519" max="10519" width="16" style="1" customWidth="1"/>
    <col min="10520" max="10520" width="8.5703125" style="1" customWidth="1"/>
    <col min="10521" max="10521" width="8" style="1" customWidth="1"/>
    <col min="10522" max="10522" width="8.42578125" style="1" customWidth="1"/>
    <col min="10523" max="10523" width="8.28515625" style="1" customWidth="1"/>
    <col min="10524" max="10524" width="11.5703125" style="1" customWidth="1"/>
    <col min="10525" max="10525" width="9.140625" style="1" customWidth="1"/>
    <col min="10526" max="10526" width="8.85546875" style="1" customWidth="1"/>
    <col min="10527" max="10527" width="8.7109375" style="1" customWidth="1"/>
    <col min="10528" max="10528" width="9" style="1" customWidth="1"/>
    <col min="10529" max="10529" width="11.85546875" style="1" customWidth="1"/>
    <col min="10530" max="10530" width="118.42578125" style="1" customWidth="1"/>
    <col min="10531" max="10531" width="41.28515625" style="1" customWidth="1"/>
    <col min="10532" max="10532" width="31" style="1" customWidth="1"/>
    <col min="10533"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9" width="39.28515625" style="1" customWidth="1"/>
    <col min="10760" max="10760" width="0" style="1" hidden="1" customWidth="1"/>
    <col min="10761" max="10761" width="24.42578125" style="1" customWidth="1"/>
    <col min="10762" max="10762" width="26.85546875" style="1" customWidth="1"/>
    <col min="10763" max="10763" width="13.85546875" style="1" customWidth="1"/>
    <col min="10764" max="10764" width="13.140625" style="1" customWidth="1"/>
    <col min="10765" max="10765" width="39.28515625" style="1" customWidth="1"/>
    <col min="10766" max="10766" width="21" style="1" customWidth="1"/>
    <col min="10767" max="10767" width="43.42578125" style="1" customWidth="1"/>
    <col min="10768" max="10768" width="18" style="1" customWidth="1"/>
    <col min="10769" max="10769" width="17.28515625" style="1" customWidth="1"/>
    <col min="10770" max="10770" width="16.140625" style="1" customWidth="1"/>
    <col min="10771" max="10771" width="17.28515625" style="1" customWidth="1"/>
    <col min="10772" max="10772" width="16.28515625" style="1" customWidth="1"/>
    <col min="10773" max="10773" width="15.42578125" style="1" customWidth="1"/>
    <col min="10774" max="10774" width="17.140625" style="1" customWidth="1"/>
    <col min="10775" max="10775" width="16" style="1" customWidth="1"/>
    <col min="10776" max="10776" width="8.5703125" style="1" customWidth="1"/>
    <col min="10777" max="10777" width="8" style="1" customWidth="1"/>
    <col min="10778" max="10778" width="8.42578125" style="1" customWidth="1"/>
    <col min="10779" max="10779" width="8.28515625" style="1" customWidth="1"/>
    <col min="10780" max="10780" width="11.5703125" style="1" customWidth="1"/>
    <col min="10781" max="10781" width="9.140625" style="1" customWidth="1"/>
    <col min="10782" max="10782" width="8.85546875" style="1" customWidth="1"/>
    <col min="10783" max="10783" width="8.7109375" style="1" customWidth="1"/>
    <col min="10784" max="10784" width="9" style="1" customWidth="1"/>
    <col min="10785" max="10785" width="11.85546875" style="1" customWidth="1"/>
    <col min="10786" max="10786" width="118.42578125" style="1" customWidth="1"/>
    <col min="10787" max="10787" width="41.28515625" style="1" customWidth="1"/>
    <col min="10788" max="10788" width="31" style="1" customWidth="1"/>
    <col min="10789"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5" width="39.28515625" style="1" customWidth="1"/>
    <col min="11016" max="11016" width="0" style="1" hidden="1" customWidth="1"/>
    <col min="11017" max="11017" width="24.42578125" style="1" customWidth="1"/>
    <col min="11018" max="11018" width="26.85546875" style="1" customWidth="1"/>
    <col min="11019" max="11019" width="13.85546875" style="1" customWidth="1"/>
    <col min="11020" max="11020" width="13.140625" style="1" customWidth="1"/>
    <col min="11021" max="11021" width="39.28515625" style="1" customWidth="1"/>
    <col min="11022" max="11022" width="21" style="1" customWidth="1"/>
    <col min="11023" max="11023" width="43.42578125" style="1" customWidth="1"/>
    <col min="11024" max="11024" width="18" style="1" customWidth="1"/>
    <col min="11025" max="11025" width="17.28515625" style="1" customWidth="1"/>
    <col min="11026" max="11026" width="16.140625" style="1" customWidth="1"/>
    <col min="11027" max="11027" width="17.28515625" style="1" customWidth="1"/>
    <col min="11028" max="11028" width="16.28515625" style="1" customWidth="1"/>
    <col min="11029" max="11029" width="15.42578125" style="1" customWidth="1"/>
    <col min="11030" max="11030" width="17.140625" style="1" customWidth="1"/>
    <col min="11031" max="11031" width="16" style="1" customWidth="1"/>
    <col min="11032" max="11032" width="8.5703125" style="1" customWidth="1"/>
    <col min="11033" max="11033" width="8" style="1" customWidth="1"/>
    <col min="11034" max="11034" width="8.42578125" style="1" customWidth="1"/>
    <col min="11035" max="11035" width="8.28515625" style="1" customWidth="1"/>
    <col min="11036" max="11036" width="11.5703125" style="1" customWidth="1"/>
    <col min="11037" max="11037" width="9.140625" style="1" customWidth="1"/>
    <col min="11038" max="11038" width="8.85546875" style="1" customWidth="1"/>
    <col min="11039" max="11039" width="8.7109375" style="1" customWidth="1"/>
    <col min="11040" max="11040" width="9" style="1" customWidth="1"/>
    <col min="11041" max="11041" width="11.85546875" style="1" customWidth="1"/>
    <col min="11042" max="11042" width="118.42578125" style="1" customWidth="1"/>
    <col min="11043" max="11043" width="41.28515625" style="1" customWidth="1"/>
    <col min="11044" max="11044" width="31" style="1" customWidth="1"/>
    <col min="11045"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1" width="39.28515625" style="1" customWidth="1"/>
    <col min="11272" max="11272" width="0" style="1" hidden="1" customWidth="1"/>
    <col min="11273" max="11273" width="24.42578125" style="1" customWidth="1"/>
    <col min="11274" max="11274" width="26.85546875" style="1" customWidth="1"/>
    <col min="11275" max="11275" width="13.85546875" style="1" customWidth="1"/>
    <col min="11276" max="11276" width="13.140625" style="1" customWidth="1"/>
    <col min="11277" max="11277" width="39.28515625" style="1" customWidth="1"/>
    <col min="11278" max="11278" width="21" style="1" customWidth="1"/>
    <col min="11279" max="11279" width="43.42578125" style="1" customWidth="1"/>
    <col min="11280" max="11280" width="18" style="1" customWidth="1"/>
    <col min="11281" max="11281" width="17.28515625" style="1" customWidth="1"/>
    <col min="11282" max="11282" width="16.140625" style="1" customWidth="1"/>
    <col min="11283" max="11283" width="17.28515625" style="1" customWidth="1"/>
    <col min="11284" max="11284" width="16.28515625" style="1" customWidth="1"/>
    <col min="11285" max="11285" width="15.42578125" style="1" customWidth="1"/>
    <col min="11286" max="11286" width="17.140625" style="1" customWidth="1"/>
    <col min="11287" max="11287" width="16" style="1" customWidth="1"/>
    <col min="11288" max="11288" width="8.5703125" style="1" customWidth="1"/>
    <col min="11289" max="11289" width="8" style="1" customWidth="1"/>
    <col min="11290" max="11290" width="8.42578125" style="1" customWidth="1"/>
    <col min="11291" max="11291" width="8.28515625" style="1" customWidth="1"/>
    <col min="11292" max="11292" width="11.5703125" style="1" customWidth="1"/>
    <col min="11293" max="11293" width="9.140625" style="1" customWidth="1"/>
    <col min="11294" max="11294" width="8.85546875" style="1" customWidth="1"/>
    <col min="11295" max="11295" width="8.7109375" style="1" customWidth="1"/>
    <col min="11296" max="11296" width="9" style="1" customWidth="1"/>
    <col min="11297" max="11297" width="11.85546875" style="1" customWidth="1"/>
    <col min="11298" max="11298" width="118.42578125" style="1" customWidth="1"/>
    <col min="11299" max="11299" width="41.28515625" style="1" customWidth="1"/>
    <col min="11300" max="11300" width="31" style="1" customWidth="1"/>
    <col min="11301"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7" width="39.28515625" style="1" customWidth="1"/>
    <col min="11528" max="11528" width="0" style="1" hidden="1" customWidth="1"/>
    <col min="11529" max="11529" width="24.42578125" style="1" customWidth="1"/>
    <col min="11530" max="11530" width="26.85546875" style="1" customWidth="1"/>
    <col min="11531" max="11531" width="13.85546875" style="1" customWidth="1"/>
    <col min="11532" max="11532" width="13.140625" style="1" customWidth="1"/>
    <col min="11533" max="11533" width="39.28515625" style="1" customWidth="1"/>
    <col min="11534" max="11534" width="21" style="1" customWidth="1"/>
    <col min="11535" max="11535" width="43.42578125" style="1" customWidth="1"/>
    <col min="11536" max="11536" width="18" style="1" customWidth="1"/>
    <col min="11537" max="11537" width="17.28515625" style="1" customWidth="1"/>
    <col min="11538" max="11538" width="16.140625" style="1" customWidth="1"/>
    <col min="11539" max="11539" width="17.28515625" style="1" customWidth="1"/>
    <col min="11540" max="11540" width="16.28515625" style="1" customWidth="1"/>
    <col min="11541" max="11541" width="15.42578125" style="1" customWidth="1"/>
    <col min="11542" max="11542" width="17.140625" style="1" customWidth="1"/>
    <col min="11543" max="11543" width="16" style="1" customWidth="1"/>
    <col min="11544" max="11544" width="8.5703125" style="1" customWidth="1"/>
    <col min="11545" max="11545" width="8" style="1" customWidth="1"/>
    <col min="11546" max="11546" width="8.42578125" style="1" customWidth="1"/>
    <col min="11547" max="11547" width="8.28515625" style="1" customWidth="1"/>
    <col min="11548" max="11548" width="11.5703125" style="1" customWidth="1"/>
    <col min="11549" max="11549" width="9.140625" style="1" customWidth="1"/>
    <col min="11550" max="11550" width="8.85546875" style="1" customWidth="1"/>
    <col min="11551" max="11551" width="8.7109375" style="1" customWidth="1"/>
    <col min="11552" max="11552" width="9" style="1" customWidth="1"/>
    <col min="11553" max="11553" width="11.85546875" style="1" customWidth="1"/>
    <col min="11554" max="11554" width="118.42578125" style="1" customWidth="1"/>
    <col min="11555" max="11555" width="41.28515625" style="1" customWidth="1"/>
    <col min="11556" max="11556" width="31" style="1" customWidth="1"/>
    <col min="11557"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3" width="39.28515625" style="1" customWidth="1"/>
    <col min="11784" max="11784" width="0" style="1" hidden="1" customWidth="1"/>
    <col min="11785" max="11785" width="24.42578125" style="1" customWidth="1"/>
    <col min="11786" max="11786" width="26.85546875" style="1" customWidth="1"/>
    <col min="11787" max="11787" width="13.85546875" style="1" customWidth="1"/>
    <col min="11788" max="11788" width="13.140625" style="1" customWidth="1"/>
    <col min="11789" max="11789" width="39.28515625" style="1" customWidth="1"/>
    <col min="11790" max="11790" width="21" style="1" customWidth="1"/>
    <col min="11791" max="11791" width="43.42578125" style="1" customWidth="1"/>
    <col min="11792" max="11792" width="18" style="1" customWidth="1"/>
    <col min="11793" max="11793" width="17.28515625" style="1" customWidth="1"/>
    <col min="11794" max="11794" width="16.140625" style="1" customWidth="1"/>
    <col min="11795" max="11795" width="17.28515625" style="1" customWidth="1"/>
    <col min="11796" max="11796" width="16.28515625" style="1" customWidth="1"/>
    <col min="11797" max="11797" width="15.42578125" style="1" customWidth="1"/>
    <col min="11798" max="11798" width="17.140625" style="1" customWidth="1"/>
    <col min="11799" max="11799" width="16" style="1" customWidth="1"/>
    <col min="11800" max="11800" width="8.5703125" style="1" customWidth="1"/>
    <col min="11801" max="11801" width="8" style="1" customWidth="1"/>
    <col min="11802" max="11802" width="8.42578125" style="1" customWidth="1"/>
    <col min="11803" max="11803" width="8.28515625" style="1" customWidth="1"/>
    <col min="11804" max="11804" width="11.5703125" style="1" customWidth="1"/>
    <col min="11805" max="11805" width="9.140625" style="1" customWidth="1"/>
    <col min="11806" max="11806" width="8.85546875" style="1" customWidth="1"/>
    <col min="11807" max="11807" width="8.7109375" style="1" customWidth="1"/>
    <col min="11808" max="11808" width="9" style="1" customWidth="1"/>
    <col min="11809" max="11809" width="11.85546875" style="1" customWidth="1"/>
    <col min="11810" max="11810" width="118.42578125" style="1" customWidth="1"/>
    <col min="11811" max="11811" width="41.28515625" style="1" customWidth="1"/>
    <col min="11812" max="11812" width="31" style="1" customWidth="1"/>
    <col min="11813"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9" width="39.28515625" style="1" customWidth="1"/>
    <col min="12040" max="12040" width="0" style="1" hidden="1" customWidth="1"/>
    <col min="12041" max="12041" width="24.42578125" style="1" customWidth="1"/>
    <col min="12042" max="12042" width="26.85546875" style="1" customWidth="1"/>
    <col min="12043" max="12043" width="13.85546875" style="1" customWidth="1"/>
    <col min="12044" max="12044" width="13.140625" style="1" customWidth="1"/>
    <col min="12045" max="12045" width="39.28515625" style="1" customWidth="1"/>
    <col min="12046" max="12046" width="21" style="1" customWidth="1"/>
    <col min="12047" max="12047" width="43.42578125" style="1" customWidth="1"/>
    <col min="12048" max="12048" width="18" style="1" customWidth="1"/>
    <col min="12049" max="12049" width="17.28515625" style="1" customWidth="1"/>
    <col min="12050" max="12050" width="16.140625" style="1" customWidth="1"/>
    <col min="12051" max="12051" width="17.28515625" style="1" customWidth="1"/>
    <col min="12052" max="12052" width="16.28515625" style="1" customWidth="1"/>
    <col min="12053" max="12053" width="15.42578125" style="1" customWidth="1"/>
    <col min="12054" max="12054" width="17.140625" style="1" customWidth="1"/>
    <col min="12055" max="12055" width="16" style="1" customWidth="1"/>
    <col min="12056" max="12056" width="8.5703125" style="1" customWidth="1"/>
    <col min="12057" max="12057" width="8" style="1" customWidth="1"/>
    <col min="12058" max="12058" width="8.42578125" style="1" customWidth="1"/>
    <col min="12059" max="12059" width="8.28515625" style="1" customWidth="1"/>
    <col min="12060" max="12060" width="11.5703125" style="1" customWidth="1"/>
    <col min="12061" max="12061" width="9.140625" style="1" customWidth="1"/>
    <col min="12062" max="12062" width="8.85546875" style="1" customWidth="1"/>
    <col min="12063" max="12063" width="8.7109375" style="1" customWidth="1"/>
    <col min="12064" max="12064" width="9" style="1" customWidth="1"/>
    <col min="12065" max="12065" width="11.85546875" style="1" customWidth="1"/>
    <col min="12066" max="12066" width="118.42578125" style="1" customWidth="1"/>
    <col min="12067" max="12067" width="41.28515625" style="1" customWidth="1"/>
    <col min="12068" max="12068" width="31" style="1" customWidth="1"/>
    <col min="12069"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5" width="39.28515625" style="1" customWidth="1"/>
    <col min="12296" max="12296" width="0" style="1" hidden="1" customWidth="1"/>
    <col min="12297" max="12297" width="24.42578125" style="1" customWidth="1"/>
    <col min="12298" max="12298" width="26.85546875" style="1" customWidth="1"/>
    <col min="12299" max="12299" width="13.85546875" style="1" customWidth="1"/>
    <col min="12300" max="12300" width="13.140625" style="1" customWidth="1"/>
    <col min="12301" max="12301" width="39.28515625" style="1" customWidth="1"/>
    <col min="12302" max="12302" width="21" style="1" customWidth="1"/>
    <col min="12303" max="12303" width="43.42578125" style="1" customWidth="1"/>
    <col min="12304" max="12304" width="18" style="1" customWidth="1"/>
    <col min="12305" max="12305" width="17.28515625" style="1" customWidth="1"/>
    <col min="12306" max="12306" width="16.140625" style="1" customWidth="1"/>
    <col min="12307" max="12307" width="17.28515625" style="1" customWidth="1"/>
    <col min="12308" max="12308" width="16.28515625" style="1" customWidth="1"/>
    <col min="12309" max="12309" width="15.42578125" style="1" customWidth="1"/>
    <col min="12310" max="12310" width="17.140625" style="1" customWidth="1"/>
    <col min="12311" max="12311" width="16" style="1" customWidth="1"/>
    <col min="12312" max="12312" width="8.5703125" style="1" customWidth="1"/>
    <col min="12313" max="12313" width="8" style="1" customWidth="1"/>
    <col min="12314" max="12314" width="8.42578125" style="1" customWidth="1"/>
    <col min="12315" max="12315" width="8.28515625" style="1" customWidth="1"/>
    <col min="12316" max="12316" width="11.5703125" style="1" customWidth="1"/>
    <col min="12317" max="12317" width="9.140625" style="1" customWidth="1"/>
    <col min="12318" max="12318" width="8.85546875" style="1" customWidth="1"/>
    <col min="12319" max="12319" width="8.7109375" style="1" customWidth="1"/>
    <col min="12320" max="12320" width="9" style="1" customWidth="1"/>
    <col min="12321" max="12321" width="11.85546875" style="1" customWidth="1"/>
    <col min="12322" max="12322" width="118.42578125" style="1" customWidth="1"/>
    <col min="12323" max="12323" width="41.28515625" style="1" customWidth="1"/>
    <col min="12324" max="12324" width="31" style="1" customWidth="1"/>
    <col min="12325"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1" width="39.28515625" style="1" customWidth="1"/>
    <col min="12552" max="12552" width="0" style="1" hidden="1" customWidth="1"/>
    <col min="12553" max="12553" width="24.42578125" style="1" customWidth="1"/>
    <col min="12554" max="12554" width="26.85546875" style="1" customWidth="1"/>
    <col min="12555" max="12555" width="13.85546875" style="1" customWidth="1"/>
    <col min="12556" max="12556" width="13.140625" style="1" customWidth="1"/>
    <col min="12557" max="12557" width="39.28515625" style="1" customWidth="1"/>
    <col min="12558" max="12558" width="21" style="1" customWidth="1"/>
    <col min="12559" max="12559" width="43.42578125" style="1" customWidth="1"/>
    <col min="12560" max="12560" width="18" style="1" customWidth="1"/>
    <col min="12561" max="12561" width="17.28515625" style="1" customWidth="1"/>
    <col min="12562" max="12562" width="16.140625" style="1" customWidth="1"/>
    <col min="12563" max="12563" width="17.28515625" style="1" customWidth="1"/>
    <col min="12564" max="12564" width="16.28515625" style="1" customWidth="1"/>
    <col min="12565" max="12565" width="15.42578125" style="1" customWidth="1"/>
    <col min="12566" max="12566" width="17.140625" style="1" customWidth="1"/>
    <col min="12567" max="12567" width="16" style="1" customWidth="1"/>
    <col min="12568" max="12568" width="8.5703125" style="1" customWidth="1"/>
    <col min="12569" max="12569" width="8" style="1" customWidth="1"/>
    <col min="12570" max="12570" width="8.42578125" style="1" customWidth="1"/>
    <col min="12571" max="12571" width="8.28515625" style="1" customWidth="1"/>
    <col min="12572" max="12572" width="11.5703125" style="1" customWidth="1"/>
    <col min="12573" max="12573" width="9.140625" style="1" customWidth="1"/>
    <col min="12574" max="12574" width="8.85546875" style="1" customWidth="1"/>
    <col min="12575" max="12575" width="8.7109375" style="1" customWidth="1"/>
    <col min="12576" max="12576" width="9" style="1" customWidth="1"/>
    <col min="12577" max="12577" width="11.85546875" style="1" customWidth="1"/>
    <col min="12578" max="12578" width="118.42578125" style="1" customWidth="1"/>
    <col min="12579" max="12579" width="41.28515625" style="1" customWidth="1"/>
    <col min="12580" max="12580" width="31" style="1" customWidth="1"/>
    <col min="12581"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7" width="39.28515625" style="1" customWidth="1"/>
    <col min="12808" max="12808" width="0" style="1" hidden="1" customWidth="1"/>
    <col min="12809" max="12809" width="24.42578125" style="1" customWidth="1"/>
    <col min="12810" max="12810" width="26.85546875" style="1" customWidth="1"/>
    <col min="12811" max="12811" width="13.85546875" style="1" customWidth="1"/>
    <col min="12812" max="12812" width="13.140625" style="1" customWidth="1"/>
    <col min="12813" max="12813" width="39.28515625" style="1" customWidth="1"/>
    <col min="12814" max="12814" width="21" style="1" customWidth="1"/>
    <col min="12815" max="12815" width="43.42578125" style="1" customWidth="1"/>
    <col min="12816" max="12816" width="18" style="1" customWidth="1"/>
    <col min="12817" max="12817" width="17.28515625" style="1" customWidth="1"/>
    <col min="12818" max="12818" width="16.140625" style="1" customWidth="1"/>
    <col min="12819" max="12819" width="17.28515625" style="1" customWidth="1"/>
    <col min="12820" max="12820" width="16.28515625" style="1" customWidth="1"/>
    <col min="12821" max="12821" width="15.42578125" style="1" customWidth="1"/>
    <col min="12822" max="12822" width="17.140625" style="1" customWidth="1"/>
    <col min="12823" max="12823" width="16" style="1" customWidth="1"/>
    <col min="12824" max="12824" width="8.5703125" style="1" customWidth="1"/>
    <col min="12825" max="12825" width="8" style="1" customWidth="1"/>
    <col min="12826" max="12826" width="8.42578125" style="1" customWidth="1"/>
    <col min="12827" max="12827" width="8.28515625" style="1" customWidth="1"/>
    <col min="12828" max="12828" width="11.5703125" style="1" customWidth="1"/>
    <col min="12829" max="12829" width="9.140625" style="1" customWidth="1"/>
    <col min="12830" max="12830" width="8.85546875" style="1" customWidth="1"/>
    <col min="12831" max="12831" width="8.7109375" style="1" customWidth="1"/>
    <col min="12832" max="12832" width="9" style="1" customWidth="1"/>
    <col min="12833" max="12833" width="11.85546875" style="1" customWidth="1"/>
    <col min="12834" max="12834" width="118.42578125" style="1" customWidth="1"/>
    <col min="12835" max="12835" width="41.28515625" style="1" customWidth="1"/>
    <col min="12836" max="12836" width="31" style="1" customWidth="1"/>
    <col min="12837"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3" width="39.28515625" style="1" customWidth="1"/>
    <col min="13064" max="13064" width="0" style="1" hidden="1" customWidth="1"/>
    <col min="13065" max="13065" width="24.42578125" style="1" customWidth="1"/>
    <col min="13066" max="13066" width="26.85546875" style="1" customWidth="1"/>
    <col min="13067" max="13067" width="13.85546875" style="1" customWidth="1"/>
    <col min="13068" max="13068" width="13.140625" style="1" customWidth="1"/>
    <col min="13069" max="13069" width="39.28515625" style="1" customWidth="1"/>
    <col min="13070" max="13070" width="21" style="1" customWidth="1"/>
    <col min="13071" max="13071" width="43.42578125" style="1" customWidth="1"/>
    <col min="13072" max="13072" width="18" style="1" customWidth="1"/>
    <col min="13073" max="13073" width="17.28515625" style="1" customWidth="1"/>
    <col min="13074" max="13074" width="16.140625" style="1" customWidth="1"/>
    <col min="13075" max="13075" width="17.28515625" style="1" customWidth="1"/>
    <col min="13076" max="13076" width="16.28515625" style="1" customWidth="1"/>
    <col min="13077" max="13077" width="15.42578125" style="1" customWidth="1"/>
    <col min="13078" max="13078" width="17.140625" style="1" customWidth="1"/>
    <col min="13079" max="13079" width="16" style="1" customWidth="1"/>
    <col min="13080" max="13080" width="8.5703125" style="1" customWidth="1"/>
    <col min="13081" max="13081" width="8" style="1" customWidth="1"/>
    <col min="13082" max="13082" width="8.42578125" style="1" customWidth="1"/>
    <col min="13083" max="13083" width="8.28515625" style="1" customWidth="1"/>
    <col min="13084" max="13084" width="11.5703125" style="1" customWidth="1"/>
    <col min="13085" max="13085" width="9.140625" style="1" customWidth="1"/>
    <col min="13086" max="13086" width="8.85546875" style="1" customWidth="1"/>
    <col min="13087" max="13087" width="8.7109375" style="1" customWidth="1"/>
    <col min="13088" max="13088" width="9" style="1" customWidth="1"/>
    <col min="13089" max="13089" width="11.85546875" style="1" customWidth="1"/>
    <col min="13090" max="13090" width="118.42578125" style="1" customWidth="1"/>
    <col min="13091" max="13091" width="41.28515625" style="1" customWidth="1"/>
    <col min="13092" max="13092" width="31" style="1" customWidth="1"/>
    <col min="13093"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9" width="39.28515625" style="1" customWidth="1"/>
    <col min="13320" max="13320" width="0" style="1" hidden="1" customWidth="1"/>
    <col min="13321" max="13321" width="24.42578125" style="1" customWidth="1"/>
    <col min="13322" max="13322" width="26.85546875" style="1" customWidth="1"/>
    <col min="13323" max="13323" width="13.85546875" style="1" customWidth="1"/>
    <col min="13324" max="13324" width="13.140625" style="1" customWidth="1"/>
    <col min="13325" max="13325" width="39.28515625" style="1" customWidth="1"/>
    <col min="13326" max="13326" width="21" style="1" customWidth="1"/>
    <col min="13327" max="13327" width="43.42578125" style="1" customWidth="1"/>
    <col min="13328" max="13328" width="18" style="1" customWidth="1"/>
    <col min="13329" max="13329" width="17.28515625" style="1" customWidth="1"/>
    <col min="13330" max="13330" width="16.140625" style="1" customWidth="1"/>
    <col min="13331" max="13331" width="17.28515625" style="1" customWidth="1"/>
    <col min="13332" max="13332" width="16.28515625" style="1" customWidth="1"/>
    <col min="13333" max="13333" width="15.42578125" style="1" customWidth="1"/>
    <col min="13334" max="13334" width="17.140625" style="1" customWidth="1"/>
    <col min="13335" max="13335" width="16" style="1" customWidth="1"/>
    <col min="13336" max="13336" width="8.5703125" style="1" customWidth="1"/>
    <col min="13337" max="13337" width="8" style="1" customWidth="1"/>
    <col min="13338" max="13338" width="8.42578125" style="1" customWidth="1"/>
    <col min="13339" max="13339" width="8.28515625" style="1" customWidth="1"/>
    <col min="13340" max="13340" width="11.5703125" style="1" customWidth="1"/>
    <col min="13341" max="13341" width="9.140625" style="1" customWidth="1"/>
    <col min="13342" max="13342" width="8.85546875" style="1" customWidth="1"/>
    <col min="13343" max="13343" width="8.7109375" style="1" customWidth="1"/>
    <col min="13344" max="13344" width="9" style="1" customWidth="1"/>
    <col min="13345" max="13345" width="11.85546875" style="1" customWidth="1"/>
    <col min="13346" max="13346" width="118.42578125" style="1" customWidth="1"/>
    <col min="13347" max="13347" width="41.28515625" style="1" customWidth="1"/>
    <col min="13348" max="13348" width="31" style="1" customWidth="1"/>
    <col min="13349"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5" width="39.28515625" style="1" customWidth="1"/>
    <col min="13576" max="13576" width="0" style="1" hidden="1" customWidth="1"/>
    <col min="13577" max="13577" width="24.42578125" style="1" customWidth="1"/>
    <col min="13578" max="13578" width="26.85546875" style="1" customWidth="1"/>
    <col min="13579" max="13579" width="13.85546875" style="1" customWidth="1"/>
    <col min="13580" max="13580" width="13.140625" style="1" customWidth="1"/>
    <col min="13581" max="13581" width="39.28515625" style="1" customWidth="1"/>
    <col min="13582" max="13582" width="21" style="1" customWidth="1"/>
    <col min="13583" max="13583" width="43.42578125" style="1" customWidth="1"/>
    <col min="13584" max="13584" width="18" style="1" customWidth="1"/>
    <col min="13585" max="13585" width="17.28515625" style="1" customWidth="1"/>
    <col min="13586" max="13586" width="16.140625" style="1" customWidth="1"/>
    <col min="13587" max="13587" width="17.28515625" style="1" customWidth="1"/>
    <col min="13588" max="13588" width="16.28515625" style="1" customWidth="1"/>
    <col min="13589" max="13589" width="15.42578125" style="1" customWidth="1"/>
    <col min="13590" max="13590" width="17.140625" style="1" customWidth="1"/>
    <col min="13591" max="13591" width="16" style="1" customWidth="1"/>
    <col min="13592" max="13592" width="8.5703125" style="1" customWidth="1"/>
    <col min="13593" max="13593" width="8" style="1" customWidth="1"/>
    <col min="13594" max="13594" width="8.42578125" style="1" customWidth="1"/>
    <col min="13595" max="13595" width="8.28515625" style="1" customWidth="1"/>
    <col min="13596" max="13596" width="11.5703125" style="1" customWidth="1"/>
    <col min="13597" max="13597" width="9.140625" style="1" customWidth="1"/>
    <col min="13598" max="13598" width="8.85546875" style="1" customWidth="1"/>
    <col min="13599" max="13599" width="8.7109375" style="1" customWidth="1"/>
    <col min="13600" max="13600" width="9" style="1" customWidth="1"/>
    <col min="13601" max="13601" width="11.85546875" style="1" customWidth="1"/>
    <col min="13602" max="13602" width="118.42578125" style="1" customWidth="1"/>
    <col min="13603" max="13603" width="41.28515625" style="1" customWidth="1"/>
    <col min="13604" max="13604" width="31" style="1" customWidth="1"/>
    <col min="13605"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1" width="39.28515625" style="1" customWidth="1"/>
    <col min="13832" max="13832" width="0" style="1" hidden="1" customWidth="1"/>
    <col min="13833" max="13833" width="24.42578125" style="1" customWidth="1"/>
    <col min="13834" max="13834" width="26.85546875" style="1" customWidth="1"/>
    <col min="13835" max="13835" width="13.85546875" style="1" customWidth="1"/>
    <col min="13836" max="13836" width="13.140625" style="1" customWidth="1"/>
    <col min="13837" max="13837" width="39.28515625" style="1" customWidth="1"/>
    <col min="13838" max="13838" width="21" style="1" customWidth="1"/>
    <col min="13839" max="13839" width="43.42578125" style="1" customWidth="1"/>
    <col min="13840" max="13840" width="18" style="1" customWidth="1"/>
    <col min="13841" max="13841" width="17.28515625" style="1" customWidth="1"/>
    <col min="13842" max="13842" width="16.140625" style="1" customWidth="1"/>
    <col min="13843" max="13843" width="17.28515625" style="1" customWidth="1"/>
    <col min="13844" max="13844" width="16.28515625" style="1" customWidth="1"/>
    <col min="13845" max="13845" width="15.42578125" style="1" customWidth="1"/>
    <col min="13846" max="13846" width="17.140625" style="1" customWidth="1"/>
    <col min="13847" max="13847" width="16" style="1" customWidth="1"/>
    <col min="13848" max="13848" width="8.5703125" style="1" customWidth="1"/>
    <col min="13849" max="13849" width="8" style="1" customWidth="1"/>
    <col min="13850" max="13850" width="8.42578125" style="1" customWidth="1"/>
    <col min="13851" max="13851" width="8.28515625" style="1" customWidth="1"/>
    <col min="13852" max="13852" width="11.5703125" style="1" customWidth="1"/>
    <col min="13853" max="13853" width="9.140625" style="1" customWidth="1"/>
    <col min="13854" max="13854" width="8.85546875" style="1" customWidth="1"/>
    <col min="13855" max="13855" width="8.7109375" style="1" customWidth="1"/>
    <col min="13856" max="13856" width="9" style="1" customWidth="1"/>
    <col min="13857" max="13857" width="11.85546875" style="1" customWidth="1"/>
    <col min="13858" max="13858" width="118.42578125" style="1" customWidth="1"/>
    <col min="13859" max="13859" width="41.28515625" style="1" customWidth="1"/>
    <col min="13860" max="13860" width="31" style="1" customWidth="1"/>
    <col min="13861"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7" width="39.28515625" style="1" customWidth="1"/>
    <col min="14088" max="14088" width="0" style="1" hidden="1" customWidth="1"/>
    <col min="14089" max="14089" width="24.42578125" style="1" customWidth="1"/>
    <col min="14090" max="14090" width="26.85546875" style="1" customWidth="1"/>
    <col min="14091" max="14091" width="13.85546875" style="1" customWidth="1"/>
    <col min="14092" max="14092" width="13.140625" style="1" customWidth="1"/>
    <col min="14093" max="14093" width="39.28515625" style="1" customWidth="1"/>
    <col min="14094" max="14094" width="21" style="1" customWidth="1"/>
    <col min="14095" max="14095" width="43.42578125" style="1" customWidth="1"/>
    <col min="14096" max="14096" width="18" style="1" customWidth="1"/>
    <col min="14097" max="14097" width="17.28515625" style="1" customWidth="1"/>
    <col min="14098" max="14098" width="16.140625" style="1" customWidth="1"/>
    <col min="14099" max="14099" width="17.28515625" style="1" customWidth="1"/>
    <col min="14100" max="14100" width="16.28515625" style="1" customWidth="1"/>
    <col min="14101" max="14101" width="15.42578125" style="1" customWidth="1"/>
    <col min="14102" max="14102" width="17.140625" style="1" customWidth="1"/>
    <col min="14103" max="14103" width="16" style="1" customWidth="1"/>
    <col min="14104" max="14104" width="8.5703125" style="1" customWidth="1"/>
    <col min="14105" max="14105" width="8" style="1" customWidth="1"/>
    <col min="14106" max="14106" width="8.42578125" style="1" customWidth="1"/>
    <col min="14107" max="14107" width="8.28515625" style="1" customWidth="1"/>
    <col min="14108" max="14108" width="11.5703125" style="1" customWidth="1"/>
    <col min="14109" max="14109" width="9.140625" style="1" customWidth="1"/>
    <col min="14110" max="14110" width="8.85546875" style="1" customWidth="1"/>
    <col min="14111" max="14111" width="8.7109375" style="1" customWidth="1"/>
    <col min="14112" max="14112" width="9" style="1" customWidth="1"/>
    <col min="14113" max="14113" width="11.85546875" style="1" customWidth="1"/>
    <col min="14114" max="14114" width="118.42578125" style="1" customWidth="1"/>
    <col min="14115" max="14115" width="41.28515625" style="1" customWidth="1"/>
    <col min="14116" max="14116" width="31" style="1" customWidth="1"/>
    <col min="14117"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3" width="39.28515625" style="1" customWidth="1"/>
    <col min="14344" max="14344" width="0" style="1" hidden="1" customWidth="1"/>
    <col min="14345" max="14345" width="24.42578125" style="1" customWidth="1"/>
    <col min="14346" max="14346" width="26.85546875" style="1" customWidth="1"/>
    <col min="14347" max="14347" width="13.85546875" style="1" customWidth="1"/>
    <col min="14348" max="14348" width="13.140625" style="1" customWidth="1"/>
    <col min="14349" max="14349" width="39.28515625" style="1" customWidth="1"/>
    <col min="14350" max="14350" width="21" style="1" customWidth="1"/>
    <col min="14351" max="14351" width="43.42578125" style="1" customWidth="1"/>
    <col min="14352" max="14352" width="18" style="1" customWidth="1"/>
    <col min="14353" max="14353" width="17.28515625" style="1" customWidth="1"/>
    <col min="14354" max="14354" width="16.140625" style="1" customWidth="1"/>
    <col min="14355" max="14355" width="17.28515625" style="1" customWidth="1"/>
    <col min="14356" max="14356" width="16.28515625" style="1" customWidth="1"/>
    <col min="14357" max="14357" width="15.42578125" style="1" customWidth="1"/>
    <col min="14358" max="14358" width="17.140625" style="1" customWidth="1"/>
    <col min="14359" max="14359" width="16" style="1" customWidth="1"/>
    <col min="14360" max="14360" width="8.5703125" style="1" customWidth="1"/>
    <col min="14361" max="14361" width="8" style="1" customWidth="1"/>
    <col min="14362" max="14362" width="8.42578125" style="1" customWidth="1"/>
    <col min="14363" max="14363" width="8.28515625" style="1" customWidth="1"/>
    <col min="14364" max="14364" width="11.5703125" style="1" customWidth="1"/>
    <col min="14365" max="14365" width="9.140625" style="1" customWidth="1"/>
    <col min="14366" max="14366" width="8.85546875" style="1" customWidth="1"/>
    <col min="14367" max="14367" width="8.7109375" style="1" customWidth="1"/>
    <col min="14368" max="14368" width="9" style="1" customWidth="1"/>
    <col min="14369" max="14369" width="11.85546875" style="1" customWidth="1"/>
    <col min="14370" max="14370" width="118.42578125" style="1" customWidth="1"/>
    <col min="14371" max="14371" width="41.28515625" style="1" customWidth="1"/>
    <col min="14372" max="14372" width="31" style="1" customWidth="1"/>
    <col min="14373"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9" width="39.28515625" style="1" customWidth="1"/>
    <col min="14600" max="14600" width="0" style="1" hidden="1" customWidth="1"/>
    <col min="14601" max="14601" width="24.42578125" style="1" customWidth="1"/>
    <col min="14602" max="14602" width="26.85546875" style="1" customWidth="1"/>
    <col min="14603" max="14603" width="13.85546875" style="1" customWidth="1"/>
    <col min="14604" max="14604" width="13.140625" style="1" customWidth="1"/>
    <col min="14605" max="14605" width="39.28515625" style="1" customWidth="1"/>
    <col min="14606" max="14606" width="21" style="1" customWidth="1"/>
    <col min="14607" max="14607" width="43.42578125" style="1" customWidth="1"/>
    <col min="14608" max="14608" width="18" style="1" customWidth="1"/>
    <col min="14609" max="14609" width="17.28515625" style="1" customWidth="1"/>
    <col min="14610" max="14610" width="16.140625" style="1" customWidth="1"/>
    <col min="14611" max="14611" width="17.28515625" style="1" customWidth="1"/>
    <col min="14612" max="14612" width="16.28515625" style="1" customWidth="1"/>
    <col min="14613" max="14613" width="15.42578125" style="1" customWidth="1"/>
    <col min="14614" max="14614" width="17.140625" style="1" customWidth="1"/>
    <col min="14615" max="14615" width="16" style="1" customWidth="1"/>
    <col min="14616" max="14616" width="8.5703125" style="1" customWidth="1"/>
    <col min="14617" max="14617" width="8" style="1" customWidth="1"/>
    <col min="14618" max="14618" width="8.42578125" style="1" customWidth="1"/>
    <col min="14619" max="14619" width="8.28515625" style="1" customWidth="1"/>
    <col min="14620" max="14620" width="11.5703125" style="1" customWidth="1"/>
    <col min="14621" max="14621" width="9.140625" style="1" customWidth="1"/>
    <col min="14622" max="14622" width="8.85546875" style="1" customWidth="1"/>
    <col min="14623" max="14623" width="8.7109375" style="1" customWidth="1"/>
    <col min="14624" max="14624" width="9" style="1" customWidth="1"/>
    <col min="14625" max="14625" width="11.85546875" style="1" customWidth="1"/>
    <col min="14626" max="14626" width="118.42578125" style="1" customWidth="1"/>
    <col min="14627" max="14627" width="41.28515625" style="1" customWidth="1"/>
    <col min="14628" max="14628" width="31" style="1" customWidth="1"/>
    <col min="14629"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5" width="39.28515625" style="1" customWidth="1"/>
    <col min="14856" max="14856" width="0" style="1" hidden="1" customWidth="1"/>
    <col min="14857" max="14857" width="24.42578125" style="1" customWidth="1"/>
    <col min="14858" max="14858" width="26.85546875" style="1" customWidth="1"/>
    <col min="14859" max="14859" width="13.85546875" style="1" customWidth="1"/>
    <col min="14860" max="14860" width="13.140625" style="1" customWidth="1"/>
    <col min="14861" max="14861" width="39.28515625" style="1" customWidth="1"/>
    <col min="14862" max="14862" width="21" style="1" customWidth="1"/>
    <col min="14863" max="14863" width="43.42578125" style="1" customWidth="1"/>
    <col min="14864" max="14864" width="18" style="1" customWidth="1"/>
    <col min="14865" max="14865" width="17.28515625" style="1" customWidth="1"/>
    <col min="14866" max="14866" width="16.140625" style="1" customWidth="1"/>
    <col min="14867" max="14867" width="17.28515625" style="1" customWidth="1"/>
    <col min="14868" max="14868" width="16.28515625" style="1" customWidth="1"/>
    <col min="14869" max="14869" width="15.42578125" style="1" customWidth="1"/>
    <col min="14870" max="14870" width="17.140625" style="1" customWidth="1"/>
    <col min="14871" max="14871" width="16" style="1" customWidth="1"/>
    <col min="14872" max="14872" width="8.5703125" style="1" customWidth="1"/>
    <col min="14873" max="14873" width="8" style="1" customWidth="1"/>
    <col min="14874" max="14874" width="8.42578125" style="1" customWidth="1"/>
    <col min="14875" max="14875" width="8.28515625" style="1" customWidth="1"/>
    <col min="14876" max="14876" width="11.5703125" style="1" customWidth="1"/>
    <col min="14877" max="14877" width="9.140625" style="1" customWidth="1"/>
    <col min="14878" max="14878" width="8.85546875" style="1" customWidth="1"/>
    <col min="14879" max="14879" width="8.7109375" style="1" customWidth="1"/>
    <col min="14880" max="14880" width="9" style="1" customWidth="1"/>
    <col min="14881" max="14881" width="11.85546875" style="1" customWidth="1"/>
    <col min="14882" max="14882" width="118.42578125" style="1" customWidth="1"/>
    <col min="14883" max="14883" width="41.28515625" style="1" customWidth="1"/>
    <col min="14884" max="14884" width="31" style="1" customWidth="1"/>
    <col min="14885"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1" width="39.28515625" style="1" customWidth="1"/>
    <col min="15112" max="15112" width="0" style="1" hidden="1" customWidth="1"/>
    <col min="15113" max="15113" width="24.42578125" style="1" customWidth="1"/>
    <col min="15114" max="15114" width="26.85546875" style="1" customWidth="1"/>
    <col min="15115" max="15115" width="13.85546875" style="1" customWidth="1"/>
    <col min="15116" max="15116" width="13.140625" style="1" customWidth="1"/>
    <col min="15117" max="15117" width="39.28515625" style="1" customWidth="1"/>
    <col min="15118" max="15118" width="21" style="1" customWidth="1"/>
    <col min="15119" max="15119" width="43.42578125" style="1" customWidth="1"/>
    <col min="15120" max="15120" width="18" style="1" customWidth="1"/>
    <col min="15121" max="15121" width="17.28515625" style="1" customWidth="1"/>
    <col min="15122" max="15122" width="16.140625" style="1" customWidth="1"/>
    <col min="15123" max="15123" width="17.28515625" style="1" customWidth="1"/>
    <col min="15124" max="15124" width="16.28515625" style="1" customWidth="1"/>
    <col min="15125" max="15125" width="15.42578125" style="1" customWidth="1"/>
    <col min="15126" max="15126" width="17.140625" style="1" customWidth="1"/>
    <col min="15127" max="15127" width="16" style="1" customWidth="1"/>
    <col min="15128" max="15128" width="8.5703125" style="1" customWidth="1"/>
    <col min="15129" max="15129" width="8" style="1" customWidth="1"/>
    <col min="15130" max="15130" width="8.42578125" style="1" customWidth="1"/>
    <col min="15131" max="15131" width="8.28515625" style="1" customWidth="1"/>
    <col min="15132" max="15132" width="11.5703125" style="1" customWidth="1"/>
    <col min="15133" max="15133" width="9.140625" style="1" customWidth="1"/>
    <col min="15134" max="15134" width="8.85546875" style="1" customWidth="1"/>
    <col min="15135" max="15135" width="8.7109375" style="1" customWidth="1"/>
    <col min="15136" max="15136" width="9" style="1" customWidth="1"/>
    <col min="15137" max="15137" width="11.85546875" style="1" customWidth="1"/>
    <col min="15138" max="15138" width="118.42578125" style="1" customWidth="1"/>
    <col min="15139" max="15139" width="41.28515625" style="1" customWidth="1"/>
    <col min="15140" max="15140" width="31" style="1" customWidth="1"/>
    <col min="15141"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7" width="39.28515625" style="1" customWidth="1"/>
    <col min="15368" max="15368" width="0" style="1" hidden="1" customWidth="1"/>
    <col min="15369" max="15369" width="24.42578125" style="1" customWidth="1"/>
    <col min="15370" max="15370" width="26.85546875" style="1" customWidth="1"/>
    <col min="15371" max="15371" width="13.85546875" style="1" customWidth="1"/>
    <col min="15372" max="15372" width="13.140625" style="1" customWidth="1"/>
    <col min="15373" max="15373" width="39.28515625" style="1" customWidth="1"/>
    <col min="15374" max="15374" width="21" style="1" customWidth="1"/>
    <col min="15375" max="15375" width="43.42578125" style="1" customWidth="1"/>
    <col min="15376" max="15376" width="18" style="1" customWidth="1"/>
    <col min="15377" max="15377" width="17.28515625" style="1" customWidth="1"/>
    <col min="15378" max="15378" width="16.140625" style="1" customWidth="1"/>
    <col min="15379" max="15379" width="17.28515625" style="1" customWidth="1"/>
    <col min="15380" max="15380" width="16.28515625" style="1" customWidth="1"/>
    <col min="15381" max="15381" width="15.42578125" style="1" customWidth="1"/>
    <col min="15382" max="15382" width="17.140625" style="1" customWidth="1"/>
    <col min="15383" max="15383" width="16" style="1" customWidth="1"/>
    <col min="15384" max="15384" width="8.5703125" style="1" customWidth="1"/>
    <col min="15385" max="15385" width="8" style="1" customWidth="1"/>
    <col min="15386" max="15386" width="8.42578125" style="1" customWidth="1"/>
    <col min="15387" max="15387" width="8.28515625" style="1" customWidth="1"/>
    <col min="15388" max="15388" width="11.5703125" style="1" customWidth="1"/>
    <col min="15389" max="15389" width="9.140625" style="1" customWidth="1"/>
    <col min="15390" max="15390" width="8.85546875" style="1" customWidth="1"/>
    <col min="15391" max="15391" width="8.7109375" style="1" customWidth="1"/>
    <col min="15392" max="15392" width="9" style="1" customWidth="1"/>
    <col min="15393" max="15393" width="11.85546875" style="1" customWidth="1"/>
    <col min="15394" max="15394" width="118.42578125" style="1" customWidth="1"/>
    <col min="15395" max="15395" width="41.28515625" style="1" customWidth="1"/>
    <col min="15396" max="15396" width="31" style="1" customWidth="1"/>
    <col min="15397"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3" width="39.28515625" style="1" customWidth="1"/>
    <col min="15624" max="15624" width="0" style="1" hidden="1" customWidth="1"/>
    <col min="15625" max="15625" width="24.42578125" style="1" customWidth="1"/>
    <col min="15626" max="15626" width="26.85546875" style="1" customWidth="1"/>
    <col min="15627" max="15627" width="13.85546875" style="1" customWidth="1"/>
    <col min="15628" max="15628" width="13.140625" style="1" customWidth="1"/>
    <col min="15629" max="15629" width="39.28515625" style="1" customWidth="1"/>
    <col min="15630" max="15630" width="21" style="1" customWidth="1"/>
    <col min="15631" max="15631" width="43.42578125" style="1" customWidth="1"/>
    <col min="15632" max="15632" width="18" style="1" customWidth="1"/>
    <col min="15633" max="15633" width="17.28515625" style="1" customWidth="1"/>
    <col min="15634" max="15634" width="16.140625" style="1" customWidth="1"/>
    <col min="15635" max="15635" width="17.28515625" style="1" customWidth="1"/>
    <col min="15636" max="15636" width="16.28515625" style="1" customWidth="1"/>
    <col min="15637" max="15637" width="15.42578125" style="1" customWidth="1"/>
    <col min="15638" max="15638" width="17.140625" style="1" customWidth="1"/>
    <col min="15639" max="15639" width="16" style="1" customWidth="1"/>
    <col min="15640" max="15640" width="8.5703125" style="1" customWidth="1"/>
    <col min="15641" max="15641" width="8" style="1" customWidth="1"/>
    <col min="15642" max="15642" width="8.42578125" style="1" customWidth="1"/>
    <col min="15643" max="15643" width="8.28515625" style="1" customWidth="1"/>
    <col min="15644" max="15644" width="11.5703125" style="1" customWidth="1"/>
    <col min="15645" max="15645" width="9.140625" style="1" customWidth="1"/>
    <col min="15646" max="15646" width="8.85546875" style="1" customWidth="1"/>
    <col min="15647" max="15647" width="8.7109375" style="1" customWidth="1"/>
    <col min="15648" max="15648" width="9" style="1" customWidth="1"/>
    <col min="15649" max="15649" width="11.85546875" style="1" customWidth="1"/>
    <col min="15650" max="15650" width="118.42578125" style="1" customWidth="1"/>
    <col min="15651" max="15651" width="41.28515625" style="1" customWidth="1"/>
    <col min="15652" max="15652" width="31" style="1" customWidth="1"/>
    <col min="15653"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9" width="39.28515625" style="1" customWidth="1"/>
    <col min="15880" max="15880" width="0" style="1" hidden="1" customWidth="1"/>
    <col min="15881" max="15881" width="24.42578125" style="1" customWidth="1"/>
    <col min="15882" max="15882" width="26.85546875" style="1" customWidth="1"/>
    <col min="15883" max="15883" width="13.85546875" style="1" customWidth="1"/>
    <col min="15884" max="15884" width="13.140625" style="1" customWidth="1"/>
    <col min="15885" max="15885" width="39.28515625" style="1" customWidth="1"/>
    <col min="15886" max="15886" width="21" style="1" customWidth="1"/>
    <col min="15887" max="15887" width="43.42578125" style="1" customWidth="1"/>
    <col min="15888" max="15888" width="18" style="1" customWidth="1"/>
    <col min="15889" max="15889" width="17.28515625" style="1" customWidth="1"/>
    <col min="15890" max="15890" width="16.140625" style="1" customWidth="1"/>
    <col min="15891" max="15891" width="17.28515625" style="1" customWidth="1"/>
    <col min="15892" max="15892" width="16.28515625" style="1" customWidth="1"/>
    <col min="15893" max="15893" width="15.42578125" style="1" customWidth="1"/>
    <col min="15894" max="15894" width="17.140625" style="1" customWidth="1"/>
    <col min="15895" max="15895" width="16" style="1" customWidth="1"/>
    <col min="15896" max="15896" width="8.5703125" style="1" customWidth="1"/>
    <col min="15897" max="15897" width="8" style="1" customWidth="1"/>
    <col min="15898" max="15898" width="8.42578125" style="1" customWidth="1"/>
    <col min="15899" max="15899" width="8.28515625" style="1" customWidth="1"/>
    <col min="15900" max="15900" width="11.5703125" style="1" customWidth="1"/>
    <col min="15901" max="15901" width="9.140625" style="1" customWidth="1"/>
    <col min="15902" max="15902" width="8.85546875" style="1" customWidth="1"/>
    <col min="15903" max="15903" width="8.7109375" style="1" customWidth="1"/>
    <col min="15904" max="15904" width="9" style="1" customWidth="1"/>
    <col min="15905" max="15905" width="11.85546875" style="1" customWidth="1"/>
    <col min="15906" max="15906" width="118.42578125" style="1" customWidth="1"/>
    <col min="15907" max="15907" width="41.28515625" style="1" customWidth="1"/>
    <col min="15908" max="15908" width="31" style="1" customWidth="1"/>
    <col min="15909"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5" width="39.28515625" style="1" customWidth="1"/>
    <col min="16136" max="16136" width="0" style="1" hidden="1" customWidth="1"/>
    <col min="16137" max="16137" width="24.42578125" style="1" customWidth="1"/>
    <col min="16138" max="16138" width="26.85546875" style="1" customWidth="1"/>
    <col min="16139" max="16139" width="13.85546875" style="1" customWidth="1"/>
    <col min="16140" max="16140" width="13.140625" style="1" customWidth="1"/>
    <col min="16141" max="16141" width="39.28515625" style="1" customWidth="1"/>
    <col min="16142" max="16142" width="21" style="1" customWidth="1"/>
    <col min="16143" max="16143" width="43.42578125" style="1" customWidth="1"/>
    <col min="16144" max="16144" width="18" style="1" customWidth="1"/>
    <col min="16145" max="16145" width="17.28515625" style="1" customWidth="1"/>
    <col min="16146" max="16146" width="16.140625" style="1" customWidth="1"/>
    <col min="16147" max="16147" width="17.28515625" style="1" customWidth="1"/>
    <col min="16148" max="16148" width="16.28515625" style="1" customWidth="1"/>
    <col min="16149" max="16149" width="15.42578125" style="1" customWidth="1"/>
    <col min="16150" max="16150" width="17.140625" style="1" customWidth="1"/>
    <col min="16151" max="16151" width="16" style="1" customWidth="1"/>
    <col min="16152" max="16152" width="8.5703125" style="1" customWidth="1"/>
    <col min="16153" max="16153" width="8" style="1" customWidth="1"/>
    <col min="16154" max="16154" width="8.42578125" style="1" customWidth="1"/>
    <col min="16155" max="16155" width="8.28515625" style="1" customWidth="1"/>
    <col min="16156" max="16156" width="11.5703125" style="1" customWidth="1"/>
    <col min="16157" max="16157" width="9.140625" style="1" customWidth="1"/>
    <col min="16158" max="16158" width="8.85546875" style="1" customWidth="1"/>
    <col min="16159" max="16159" width="8.7109375" style="1" customWidth="1"/>
    <col min="16160" max="16160" width="9" style="1" customWidth="1"/>
    <col min="16161" max="16161" width="11.85546875" style="1" customWidth="1"/>
    <col min="16162" max="16162" width="118.42578125" style="1" customWidth="1"/>
    <col min="16163" max="16163" width="41.28515625" style="1" customWidth="1"/>
    <col min="16164" max="16164" width="31" style="1" customWidth="1"/>
    <col min="16165" max="16384" width="11.42578125" style="1"/>
  </cols>
  <sheetData>
    <row r="1" spans="1:36"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row>
    <row r="2" spans="1:36" ht="32.25" customHeight="1" x14ac:dyDescent="0.25">
      <c r="A2" s="576"/>
      <c r="B2" s="579" t="s">
        <v>822</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1"/>
      <c r="AI2" s="2" t="s">
        <v>1</v>
      </c>
    </row>
    <row r="3" spans="1:36" ht="21" customHeight="1" x14ac:dyDescent="0.25">
      <c r="A3" s="577"/>
      <c r="B3" s="582" t="s">
        <v>823</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4"/>
      <c r="AI3" s="3" t="s">
        <v>3</v>
      </c>
    </row>
    <row r="4" spans="1:36" ht="17.25" customHeight="1" x14ac:dyDescent="0.25">
      <c r="A4" s="577"/>
      <c r="B4" s="585" t="s">
        <v>824</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7"/>
      <c r="AI4" s="3" t="s">
        <v>5</v>
      </c>
    </row>
    <row r="5" spans="1:36"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90"/>
      <c r="AI5" s="4" t="s">
        <v>6</v>
      </c>
    </row>
    <row r="6" spans="1:36"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3"/>
    </row>
    <row r="7" spans="1:36" ht="33" customHeight="1" x14ac:dyDescent="0.25">
      <c r="A7" s="5" t="s">
        <v>7</v>
      </c>
      <c r="B7" s="1041" t="s">
        <v>825</v>
      </c>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3"/>
    </row>
    <row r="8" spans="1:36" ht="39.75" customHeight="1" x14ac:dyDescent="0.25">
      <c r="A8" s="6" t="s">
        <v>9</v>
      </c>
      <c r="B8" s="654" t="s">
        <v>826</v>
      </c>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6"/>
    </row>
    <row r="9" spans="1:36" ht="37.5" customHeight="1" x14ac:dyDescent="0.25">
      <c r="A9" s="6" t="s">
        <v>11</v>
      </c>
      <c r="B9" s="654" t="s">
        <v>827</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6"/>
    </row>
    <row r="10" spans="1:36" ht="18" customHeight="1"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600"/>
    </row>
    <row r="11" spans="1:36" ht="15.95" customHeight="1" x14ac:dyDescent="0.25">
      <c r="A11" s="570" t="s">
        <v>14</v>
      </c>
      <c r="B11" s="7" t="s">
        <v>15</v>
      </c>
      <c r="C11" s="9"/>
      <c r="D11" s="571">
        <v>43850</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3"/>
    </row>
    <row r="12" spans="1:36" ht="15.95" customHeight="1" x14ac:dyDescent="0.25">
      <c r="A12" s="570"/>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3"/>
    </row>
    <row r="13" spans="1:36" ht="15.95" customHeight="1" x14ac:dyDescent="0.25">
      <c r="A13" s="570"/>
      <c r="B13" s="7" t="s">
        <v>19</v>
      </c>
      <c r="C13" s="9" t="s">
        <v>16</v>
      </c>
      <c r="D13" s="571" t="s">
        <v>738</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3"/>
    </row>
    <row r="14" spans="1:36" ht="39" customHeight="1" thickBot="1" x14ac:dyDescent="0.3">
      <c r="A14" s="10" t="s">
        <v>20</v>
      </c>
      <c r="B14" s="696" t="s">
        <v>828</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8"/>
    </row>
    <row r="15" spans="1:36" ht="5.25" customHeight="1" thickBot="1" x14ac:dyDescent="0.3">
      <c r="A15" s="11"/>
      <c r="B15" s="11"/>
      <c r="C15" s="11"/>
      <c r="D15" s="43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2"/>
      <c r="AI15" s="12"/>
    </row>
    <row r="16" spans="1:36" ht="36" customHeight="1" x14ac:dyDescent="0.25">
      <c r="A16" s="606" t="s">
        <v>21</v>
      </c>
      <c r="B16" s="606" t="s">
        <v>22</v>
      </c>
      <c r="C16" s="606" t="s">
        <v>23</v>
      </c>
      <c r="D16" s="606" t="s">
        <v>24</v>
      </c>
      <c r="E16" s="606" t="s">
        <v>25</v>
      </c>
      <c r="F16" s="606" t="s">
        <v>26</v>
      </c>
      <c r="G16" s="604" t="s">
        <v>27</v>
      </c>
      <c r="H16" s="606" t="s">
        <v>28</v>
      </c>
      <c r="I16" s="606" t="s">
        <v>29</v>
      </c>
      <c r="J16" s="604" t="s">
        <v>30</v>
      </c>
      <c r="K16" s="604" t="s">
        <v>31</v>
      </c>
      <c r="L16" s="604" t="s">
        <v>32</v>
      </c>
      <c r="M16" s="604" t="s">
        <v>33</v>
      </c>
      <c r="N16" s="604" t="s">
        <v>34</v>
      </c>
      <c r="O16" s="606" t="s">
        <v>26</v>
      </c>
      <c r="P16" s="606" t="s">
        <v>27</v>
      </c>
      <c r="Q16" s="606" t="s">
        <v>28</v>
      </c>
      <c r="R16" s="606" t="s">
        <v>29</v>
      </c>
      <c r="S16" s="606" t="s">
        <v>30</v>
      </c>
      <c r="T16" s="606" t="s">
        <v>31</v>
      </c>
      <c r="U16" s="606" t="s">
        <v>32</v>
      </c>
      <c r="V16" s="606" t="s">
        <v>33</v>
      </c>
      <c r="W16" s="606" t="s">
        <v>34</v>
      </c>
      <c r="X16" s="609" t="s">
        <v>35</v>
      </c>
      <c r="Y16" s="1048"/>
      <c r="Z16" s="1048"/>
      <c r="AA16" s="1048"/>
      <c r="AB16" s="1049"/>
      <c r="AC16" s="1050" t="s">
        <v>36</v>
      </c>
      <c r="AD16" s="1051"/>
      <c r="AE16" s="1051"/>
      <c r="AF16" s="1051"/>
      <c r="AG16" s="631"/>
      <c r="AH16" s="606" t="s">
        <v>37</v>
      </c>
      <c r="AI16" s="606" t="s">
        <v>38</v>
      </c>
      <c r="AJ16" s="1045" t="s">
        <v>39</v>
      </c>
    </row>
    <row r="17" spans="1:45" ht="47.25" customHeight="1" thickBot="1" x14ac:dyDescent="0.3">
      <c r="A17" s="607"/>
      <c r="B17" s="1044"/>
      <c r="C17" s="1044"/>
      <c r="D17" s="1044"/>
      <c r="E17" s="1044"/>
      <c r="F17" s="1044"/>
      <c r="G17" s="605"/>
      <c r="H17" s="607"/>
      <c r="I17" s="607"/>
      <c r="J17" s="605"/>
      <c r="K17" s="605"/>
      <c r="L17" s="605"/>
      <c r="M17" s="605"/>
      <c r="N17" s="605"/>
      <c r="O17" s="1044"/>
      <c r="P17" s="1044"/>
      <c r="Q17" s="1044"/>
      <c r="R17" s="1044"/>
      <c r="S17" s="1044"/>
      <c r="T17" s="1044"/>
      <c r="U17" s="1044"/>
      <c r="V17" s="1044"/>
      <c r="W17" s="1044"/>
      <c r="X17" s="432" t="s">
        <v>40</v>
      </c>
      <c r="Y17" s="432" t="s">
        <v>41</v>
      </c>
      <c r="Z17" s="432" t="s">
        <v>42</v>
      </c>
      <c r="AA17" s="432" t="s">
        <v>43</v>
      </c>
      <c r="AB17" s="433" t="s">
        <v>44</v>
      </c>
      <c r="AC17" s="434" t="s">
        <v>40</v>
      </c>
      <c r="AD17" s="432" t="s">
        <v>41</v>
      </c>
      <c r="AE17" s="432" t="s">
        <v>42</v>
      </c>
      <c r="AF17" s="432" t="s">
        <v>43</v>
      </c>
      <c r="AG17" s="433" t="s">
        <v>45</v>
      </c>
      <c r="AH17" s="1044"/>
      <c r="AI17" s="1044"/>
      <c r="AJ17" s="1046"/>
    </row>
    <row r="18" spans="1:45" s="436" customFormat="1" ht="39" customHeight="1" x14ac:dyDescent="0.25">
      <c r="A18" s="635" t="s">
        <v>220</v>
      </c>
      <c r="B18" s="618" t="s">
        <v>829</v>
      </c>
      <c r="C18" s="618" t="s">
        <v>830</v>
      </c>
      <c r="D18" s="618" t="s">
        <v>831</v>
      </c>
      <c r="E18" s="8">
        <v>1</v>
      </c>
      <c r="F18" s="8" t="s">
        <v>832</v>
      </c>
      <c r="G18" s="638" t="s">
        <v>833</v>
      </c>
      <c r="H18" s="638" t="s">
        <v>105</v>
      </c>
      <c r="I18" s="638" t="s">
        <v>834</v>
      </c>
      <c r="J18" s="638" t="s">
        <v>835</v>
      </c>
      <c r="K18" s="638" t="s">
        <v>181</v>
      </c>
      <c r="L18" s="1054">
        <v>1</v>
      </c>
      <c r="M18" s="638" t="s">
        <v>836</v>
      </c>
      <c r="N18" s="638" t="s">
        <v>837</v>
      </c>
      <c r="O18" s="618" t="s">
        <v>838</v>
      </c>
      <c r="P18" s="618" t="s">
        <v>839</v>
      </c>
      <c r="Q18" s="618" t="s">
        <v>840</v>
      </c>
      <c r="R18" s="618" t="s">
        <v>841</v>
      </c>
      <c r="S18" s="618" t="s">
        <v>842</v>
      </c>
      <c r="T18" s="618" t="s">
        <v>181</v>
      </c>
      <c r="U18" s="1052">
        <v>1</v>
      </c>
      <c r="V18" s="618" t="s">
        <v>843</v>
      </c>
      <c r="W18" s="618" t="s">
        <v>844</v>
      </c>
      <c r="X18" s="1052">
        <v>0.05</v>
      </c>
      <c r="Y18" s="1052">
        <v>0.25</v>
      </c>
      <c r="Z18" s="1052">
        <v>0.45</v>
      </c>
      <c r="AA18" s="1052">
        <v>0.25</v>
      </c>
      <c r="AB18" s="1052">
        <f>SUM(X18:AA18)</f>
        <v>1</v>
      </c>
      <c r="AC18" s="1052">
        <v>0.05</v>
      </c>
      <c r="AD18" s="1052">
        <v>0.25</v>
      </c>
      <c r="AE18" s="1052"/>
      <c r="AF18" s="1052"/>
      <c r="AG18" s="1052">
        <f>AC18+AD18+AE18+AF18</f>
        <v>0.3</v>
      </c>
      <c r="AH18" s="1053" t="s">
        <v>845</v>
      </c>
      <c r="AI18" s="435"/>
      <c r="AJ18" s="435"/>
    </row>
    <row r="19" spans="1:45" s="436" customFormat="1" ht="35.25" customHeight="1" thickBot="1" x14ac:dyDescent="0.3">
      <c r="A19" s="636"/>
      <c r="B19" s="618"/>
      <c r="C19" s="618"/>
      <c r="D19" s="618"/>
      <c r="E19" s="8">
        <v>2</v>
      </c>
      <c r="F19" s="8" t="s">
        <v>846</v>
      </c>
      <c r="G19" s="620"/>
      <c r="H19" s="620"/>
      <c r="I19" s="620"/>
      <c r="J19" s="620"/>
      <c r="K19" s="620"/>
      <c r="L19" s="620"/>
      <c r="M19" s="620"/>
      <c r="N19" s="620"/>
      <c r="O19" s="618"/>
      <c r="P19" s="618"/>
      <c r="Q19" s="618"/>
      <c r="R19" s="618"/>
      <c r="S19" s="618"/>
      <c r="T19" s="618"/>
      <c r="U19" s="1052"/>
      <c r="V19" s="618"/>
      <c r="W19" s="618"/>
      <c r="X19" s="618"/>
      <c r="Y19" s="1052"/>
      <c r="Z19" s="1052"/>
      <c r="AA19" s="1052"/>
      <c r="AB19" s="1052"/>
      <c r="AC19" s="1052"/>
      <c r="AD19" s="618"/>
      <c r="AE19" s="618"/>
      <c r="AF19" s="618"/>
      <c r="AG19" s="1052"/>
      <c r="AH19" s="1053"/>
      <c r="AI19" s="435"/>
      <c r="AJ19" s="435"/>
    </row>
    <row r="20" spans="1:45" s="436" customFormat="1" ht="23.25" hidden="1" customHeight="1" x14ac:dyDescent="0.25">
      <c r="A20" s="636"/>
      <c r="B20" s="618"/>
      <c r="C20" s="618"/>
      <c r="D20" s="618"/>
      <c r="E20" s="8">
        <v>3</v>
      </c>
      <c r="F20" s="8" t="s">
        <v>847</v>
      </c>
      <c r="G20" s="621"/>
      <c r="H20" s="621"/>
      <c r="I20" s="621"/>
      <c r="J20" s="621"/>
      <c r="K20" s="621"/>
      <c r="L20" s="621"/>
      <c r="M20" s="621"/>
      <c r="N20" s="621"/>
      <c r="O20" s="618"/>
      <c r="P20" s="618"/>
      <c r="Q20" s="618"/>
      <c r="R20" s="618"/>
      <c r="S20" s="618"/>
      <c r="T20" s="618"/>
      <c r="U20" s="1052"/>
      <c r="V20" s="618"/>
      <c r="W20" s="618"/>
      <c r="X20" s="618"/>
      <c r="Y20" s="1052"/>
      <c r="Z20" s="1052"/>
      <c r="AA20" s="1052"/>
      <c r="AB20" s="1052"/>
      <c r="AC20" s="1052"/>
      <c r="AD20" s="618"/>
      <c r="AE20" s="618"/>
      <c r="AF20" s="618"/>
      <c r="AG20" s="1052"/>
      <c r="AH20" s="1053"/>
      <c r="AI20" s="435"/>
      <c r="AJ20" s="435"/>
    </row>
    <row r="21" spans="1:45" s="436" customFormat="1" ht="38.25" customHeight="1" x14ac:dyDescent="0.25">
      <c r="A21" s="636"/>
      <c r="B21" s="618"/>
      <c r="C21" s="618"/>
      <c r="D21" s="618" t="s">
        <v>848</v>
      </c>
      <c r="E21" s="8">
        <v>1</v>
      </c>
      <c r="F21" s="8" t="s">
        <v>849</v>
      </c>
      <c r="G21" s="638" t="s">
        <v>833</v>
      </c>
      <c r="H21" s="638" t="s">
        <v>105</v>
      </c>
      <c r="I21" s="638" t="s">
        <v>850</v>
      </c>
      <c r="J21" s="638" t="s">
        <v>851</v>
      </c>
      <c r="K21" s="638" t="s">
        <v>181</v>
      </c>
      <c r="L21" s="1054">
        <v>1</v>
      </c>
      <c r="M21" s="619" t="s">
        <v>852</v>
      </c>
      <c r="N21" s="619" t="s">
        <v>853</v>
      </c>
      <c r="O21" s="618" t="s">
        <v>854</v>
      </c>
      <c r="P21" s="618" t="s">
        <v>839</v>
      </c>
      <c r="Q21" s="618" t="s">
        <v>840</v>
      </c>
      <c r="R21" s="618" t="s">
        <v>855</v>
      </c>
      <c r="S21" s="618" t="s">
        <v>856</v>
      </c>
      <c r="T21" s="618" t="s">
        <v>181</v>
      </c>
      <c r="U21" s="1052">
        <v>1</v>
      </c>
      <c r="V21" s="618" t="s">
        <v>857</v>
      </c>
      <c r="W21" s="618" t="s">
        <v>858</v>
      </c>
      <c r="X21" s="1052">
        <v>0.15</v>
      </c>
      <c r="Y21" s="1052">
        <v>0.35</v>
      </c>
      <c r="Z21" s="1052">
        <v>0.25</v>
      </c>
      <c r="AA21" s="1052">
        <v>0.25</v>
      </c>
      <c r="AB21" s="1052">
        <f>SUM(X21:AA21)</f>
        <v>1</v>
      </c>
      <c r="AC21" s="1055">
        <v>0.15</v>
      </c>
      <c r="AD21" s="1052">
        <v>0.35</v>
      </c>
      <c r="AE21" s="1052"/>
      <c r="AF21" s="1052"/>
      <c r="AG21" s="1052">
        <f>SUM(AC21:AF23)</f>
        <v>0.5</v>
      </c>
      <c r="AH21" s="1053" t="s">
        <v>859</v>
      </c>
      <c r="AI21" s="435"/>
      <c r="AJ21" s="435"/>
    </row>
    <row r="22" spans="1:45" s="436" customFormat="1" ht="140.25" customHeight="1" x14ac:dyDescent="0.25">
      <c r="A22" s="636"/>
      <c r="B22" s="618"/>
      <c r="C22" s="618"/>
      <c r="D22" s="618"/>
      <c r="E22" s="8">
        <v>2</v>
      </c>
      <c r="F22" s="8" t="s">
        <v>860</v>
      </c>
      <c r="G22" s="620"/>
      <c r="H22" s="620"/>
      <c r="I22" s="620"/>
      <c r="J22" s="620"/>
      <c r="K22" s="620"/>
      <c r="L22" s="620"/>
      <c r="M22" s="620"/>
      <c r="N22" s="620"/>
      <c r="O22" s="618"/>
      <c r="P22" s="618"/>
      <c r="Q22" s="618"/>
      <c r="R22" s="618"/>
      <c r="S22" s="618"/>
      <c r="T22" s="618"/>
      <c r="U22" s="1052"/>
      <c r="V22" s="618"/>
      <c r="W22" s="618"/>
      <c r="X22" s="1052"/>
      <c r="Y22" s="1052"/>
      <c r="Z22" s="1052"/>
      <c r="AA22" s="1052"/>
      <c r="AB22" s="1052"/>
      <c r="AC22" s="1056"/>
      <c r="AD22" s="1052"/>
      <c r="AE22" s="1052"/>
      <c r="AF22" s="1052"/>
      <c r="AG22" s="1052"/>
      <c r="AH22" s="1053"/>
      <c r="AI22" s="435"/>
      <c r="AJ22" s="435"/>
    </row>
    <row r="23" spans="1:45" s="436" customFormat="1" ht="35.25" customHeight="1" thickBot="1" x14ac:dyDescent="0.3">
      <c r="A23" s="636"/>
      <c r="B23" s="618"/>
      <c r="C23" s="618"/>
      <c r="D23" s="618"/>
      <c r="E23" s="8">
        <v>3</v>
      </c>
      <c r="F23" s="8" t="s">
        <v>861</v>
      </c>
      <c r="G23" s="621"/>
      <c r="H23" s="621"/>
      <c r="I23" s="621"/>
      <c r="J23" s="621"/>
      <c r="K23" s="621"/>
      <c r="L23" s="621"/>
      <c r="M23" s="621"/>
      <c r="N23" s="621"/>
      <c r="O23" s="618"/>
      <c r="P23" s="618"/>
      <c r="Q23" s="618"/>
      <c r="R23" s="618"/>
      <c r="S23" s="618"/>
      <c r="T23" s="618"/>
      <c r="U23" s="1052"/>
      <c r="V23" s="618"/>
      <c r="W23" s="618"/>
      <c r="X23" s="1052"/>
      <c r="Y23" s="1052"/>
      <c r="Z23" s="1052"/>
      <c r="AA23" s="1052"/>
      <c r="AB23" s="1052"/>
      <c r="AC23" s="1057"/>
      <c r="AD23" s="618"/>
      <c r="AE23" s="618"/>
      <c r="AF23" s="618"/>
      <c r="AG23" s="1052"/>
      <c r="AH23" s="1053"/>
      <c r="AI23" s="435"/>
      <c r="AJ23" s="435"/>
    </row>
    <row r="24" spans="1:45" s="436" customFormat="1" ht="34.5" customHeight="1" x14ac:dyDescent="0.25">
      <c r="A24" s="636"/>
      <c r="B24" s="618"/>
      <c r="C24" s="618"/>
      <c r="D24" s="618" t="s">
        <v>862</v>
      </c>
      <c r="E24" s="8">
        <v>1</v>
      </c>
      <c r="F24" s="8" t="s">
        <v>863</v>
      </c>
      <c r="G24" s="638" t="s">
        <v>833</v>
      </c>
      <c r="H24" s="619" t="s">
        <v>252</v>
      </c>
      <c r="I24" s="638" t="s">
        <v>864</v>
      </c>
      <c r="J24" s="638" t="s">
        <v>865</v>
      </c>
      <c r="K24" s="638" t="s">
        <v>181</v>
      </c>
      <c r="L24" s="1054">
        <v>1</v>
      </c>
      <c r="M24" s="619" t="s">
        <v>852</v>
      </c>
      <c r="N24" s="619" t="s">
        <v>866</v>
      </c>
      <c r="O24" s="618" t="s">
        <v>867</v>
      </c>
      <c r="P24" s="618" t="s">
        <v>839</v>
      </c>
      <c r="Q24" s="618" t="s">
        <v>840</v>
      </c>
      <c r="R24" s="618" t="s">
        <v>868</v>
      </c>
      <c r="S24" s="618" t="s">
        <v>869</v>
      </c>
      <c r="T24" s="618" t="s">
        <v>181</v>
      </c>
      <c r="U24" s="1052">
        <v>1</v>
      </c>
      <c r="V24" s="618" t="s">
        <v>870</v>
      </c>
      <c r="W24" s="618" t="s">
        <v>871</v>
      </c>
      <c r="X24" s="1052">
        <v>0.1</v>
      </c>
      <c r="Y24" s="1052">
        <v>0.35</v>
      </c>
      <c r="Z24" s="1052">
        <v>0.25</v>
      </c>
      <c r="AA24" s="1052">
        <v>0.3</v>
      </c>
      <c r="AB24" s="1052">
        <f>SUM(X24:AA24)</f>
        <v>1</v>
      </c>
      <c r="AC24" s="1052">
        <v>0.1</v>
      </c>
      <c r="AD24" s="1052">
        <v>0.35</v>
      </c>
      <c r="AE24" s="1052"/>
      <c r="AF24" s="1052"/>
      <c r="AG24" s="1052">
        <f>SUM(AC24:AF26)</f>
        <v>0.44999999999999996</v>
      </c>
      <c r="AH24" s="1058" t="s">
        <v>872</v>
      </c>
      <c r="AI24" s="435"/>
      <c r="AJ24" s="435"/>
      <c r="AS24" s="436" t="s">
        <v>873</v>
      </c>
    </row>
    <row r="25" spans="1:45" s="436" customFormat="1" ht="30" customHeight="1" x14ac:dyDescent="0.25">
      <c r="A25" s="636"/>
      <c r="B25" s="618"/>
      <c r="C25" s="618"/>
      <c r="D25" s="618"/>
      <c r="E25" s="8">
        <v>2</v>
      </c>
      <c r="F25" s="8" t="s">
        <v>874</v>
      </c>
      <c r="G25" s="620"/>
      <c r="H25" s="620"/>
      <c r="I25" s="620"/>
      <c r="J25" s="620"/>
      <c r="K25" s="620"/>
      <c r="L25" s="620"/>
      <c r="M25" s="620"/>
      <c r="N25" s="620"/>
      <c r="O25" s="618"/>
      <c r="P25" s="618"/>
      <c r="Q25" s="618"/>
      <c r="R25" s="618"/>
      <c r="S25" s="618"/>
      <c r="T25" s="618"/>
      <c r="U25" s="618"/>
      <c r="V25" s="618"/>
      <c r="W25" s="618"/>
      <c r="X25" s="1052"/>
      <c r="Y25" s="1052"/>
      <c r="Z25" s="1052"/>
      <c r="AA25" s="1052"/>
      <c r="AB25" s="1052"/>
      <c r="AC25" s="1052"/>
      <c r="AD25" s="1052"/>
      <c r="AE25" s="618"/>
      <c r="AF25" s="618"/>
      <c r="AG25" s="1052"/>
      <c r="AH25" s="1059"/>
      <c r="AI25" s="435"/>
      <c r="AJ25" s="435"/>
    </row>
    <row r="26" spans="1:45" s="436" customFormat="1" ht="33.75" customHeight="1" x14ac:dyDescent="0.25">
      <c r="A26" s="636"/>
      <c r="B26" s="618"/>
      <c r="C26" s="618"/>
      <c r="D26" s="618"/>
      <c r="E26" s="8">
        <v>3</v>
      </c>
      <c r="F26" s="8" t="s">
        <v>875</v>
      </c>
      <c r="G26" s="621"/>
      <c r="H26" s="621"/>
      <c r="I26" s="621"/>
      <c r="J26" s="621"/>
      <c r="K26" s="621"/>
      <c r="L26" s="621"/>
      <c r="M26" s="621"/>
      <c r="N26" s="621"/>
      <c r="O26" s="618"/>
      <c r="P26" s="618"/>
      <c r="Q26" s="618"/>
      <c r="R26" s="618"/>
      <c r="S26" s="618"/>
      <c r="T26" s="618"/>
      <c r="U26" s="618"/>
      <c r="V26" s="618"/>
      <c r="W26" s="618"/>
      <c r="X26" s="1052"/>
      <c r="Y26" s="1052"/>
      <c r="Z26" s="1052"/>
      <c r="AA26" s="1052"/>
      <c r="AB26" s="1052"/>
      <c r="AC26" s="1052"/>
      <c r="AD26" s="1052"/>
      <c r="AE26" s="618"/>
      <c r="AF26" s="618"/>
      <c r="AG26" s="1052"/>
      <c r="AH26" s="1060"/>
      <c r="AI26" s="435"/>
      <c r="AJ26" s="435"/>
    </row>
    <row r="27" spans="1:45" s="436" customFormat="1" ht="68.25" customHeight="1" x14ac:dyDescent="0.25">
      <c r="A27" s="636"/>
      <c r="B27" s="618"/>
      <c r="C27" s="618"/>
      <c r="D27" s="618" t="s">
        <v>876</v>
      </c>
      <c r="E27" s="8">
        <v>1</v>
      </c>
      <c r="F27" s="8" t="s">
        <v>877</v>
      </c>
      <c r="G27" s="619" t="s">
        <v>833</v>
      </c>
      <c r="H27" s="619" t="s">
        <v>252</v>
      </c>
      <c r="I27" s="619" t="s">
        <v>878</v>
      </c>
      <c r="J27" s="619" t="s">
        <v>879</v>
      </c>
      <c r="K27" s="619" t="s">
        <v>181</v>
      </c>
      <c r="L27" s="1055">
        <v>1</v>
      </c>
      <c r="M27" s="619" t="s">
        <v>880</v>
      </c>
      <c r="N27" s="619" t="s">
        <v>881</v>
      </c>
      <c r="O27" s="618" t="s">
        <v>882</v>
      </c>
      <c r="P27" s="618" t="s">
        <v>839</v>
      </c>
      <c r="Q27" s="618" t="s">
        <v>840</v>
      </c>
      <c r="R27" s="618" t="s">
        <v>883</v>
      </c>
      <c r="S27" s="618" t="s">
        <v>884</v>
      </c>
      <c r="T27" s="618" t="s">
        <v>181</v>
      </c>
      <c r="U27" s="1052">
        <v>1</v>
      </c>
      <c r="V27" s="618" t="s">
        <v>885</v>
      </c>
      <c r="W27" s="618" t="s">
        <v>886</v>
      </c>
      <c r="X27" s="1052">
        <v>0.05</v>
      </c>
      <c r="Y27" s="1052">
        <v>0.35</v>
      </c>
      <c r="Z27" s="1052">
        <v>0.35</v>
      </c>
      <c r="AA27" s="1052">
        <v>0.25</v>
      </c>
      <c r="AB27" s="1052">
        <f>SUM(X27:AA28)</f>
        <v>1</v>
      </c>
      <c r="AC27" s="1052">
        <v>0.05</v>
      </c>
      <c r="AD27" s="1052">
        <v>0.35</v>
      </c>
      <c r="AE27" s="1052"/>
      <c r="AF27" s="1052"/>
      <c r="AG27" s="1052">
        <f>SUM(AC27:AF28)</f>
        <v>0.39999999999999997</v>
      </c>
      <c r="AH27" s="1058" t="s">
        <v>887</v>
      </c>
      <c r="AI27" s="435"/>
      <c r="AJ27" s="435"/>
    </row>
    <row r="28" spans="1:45" s="436" customFormat="1" ht="28.5" customHeight="1" thickBot="1" x14ac:dyDescent="0.3">
      <c r="A28" s="636"/>
      <c r="B28" s="618"/>
      <c r="C28" s="618"/>
      <c r="D28" s="618"/>
      <c r="E28" s="8">
        <v>2</v>
      </c>
      <c r="F28" s="8" t="s">
        <v>888</v>
      </c>
      <c r="G28" s="621"/>
      <c r="H28" s="621"/>
      <c r="I28" s="621"/>
      <c r="J28" s="621"/>
      <c r="K28" s="700"/>
      <c r="L28" s="700"/>
      <c r="M28" s="621"/>
      <c r="N28" s="621"/>
      <c r="O28" s="618"/>
      <c r="P28" s="618"/>
      <c r="Q28" s="618"/>
      <c r="R28" s="618"/>
      <c r="S28" s="618"/>
      <c r="T28" s="618"/>
      <c r="U28" s="1052"/>
      <c r="V28" s="618"/>
      <c r="W28" s="618"/>
      <c r="X28" s="1052"/>
      <c r="Y28" s="1052"/>
      <c r="Z28" s="1052"/>
      <c r="AA28" s="1052"/>
      <c r="AB28" s="1052"/>
      <c r="AC28" s="1052"/>
      <c r="AD28" s="1052"/>
      <c r="AE28" s="1052"/>
      <c r="AF28" s="1052"/>
      <c r="AG28" s="1052"/>
      <c r="AH28" s="1059"/>
      <c r="AI28" s="435"/>
      <c r="AJ28" s="435"/>
    </row>
    <row r="29" spans="1:45" s="436" customFormat="1" ht="38.25" customHeight="1" x14ac:dyDescent="0.25">
      <c r="A29" s="636"/>
      <c r="B29" s="619" t="s">
        <v>889</v>
      </c>
      <c r="C29" s="619" t="s">
        <v>890</v>
      </c>
      <c r="D29" s="620" t="s">
        <v>891</v>
      </c>
      <c r="E29" s="16">
        <v>1</v>
      </c>
      <c r="F29" s="16" t="s">
        <v>892</v>
      </c>
      <c r="G29" s="619" t="s">
        <v>893</v>
      </c>
      <c r="H29" s="619" t="s">
        <v>252</v>
      </c>
      <c r="I29" s="619" t="s">
        <v>894</v>
      </c>
      <c r="J29" s="619" t="s">
        <v>895</v>
      </c>
      <c r="K29" s="638" t="s">
        <v>181</v>
      </c>
      <c r="L29" s="1054">
        <v>1</v>
      </c>
      <c r="M29" s="619" t="s">
        <v>852</v>
      </c>
      <c r="N29" s="619" t="s">
        <v>896</v>
      </c>
      <c r="O29" s="618" t="s">
        <v>897</v>
      </c>
      <c r="P29" s="619" t="s">
        <v>839</v>
      </c>
      <c r="Q29" s="619" t="s">
        <v>52</v>
      </c>
      <c r="R29" s="619" t="s">
        <v>898</v>
      </c>
      <c r="S29" s="619" t="s">
        <v>899</v>
      </c>
      <c r="T29" s="619" t="s">
        <v>181</v>
      </c>
      <c r="U29" s="1055">
        <v>1</v>
      </c>
      <c r="V29" s="619" t="s">
        <v>900</v>
      </c>
      <c r="W29" s="619" t="s">
        <v>901</v>
      </c>
      <c r="X29" s="1055">
        <v>0.05</v>
      </c>
      <c r="Y29" s="1055">
        <v>0.35</v>
      </c>
      <c r="Z29" s="1055">
        <v>0.35</v>
      </c>
      <c r="AA29" s="1055">
        <v>0.25</v>
      </c>
      <c r="AB29" s="1082">
        <f>SUM(X29:AA29)</f>
        <v>1</v>
      </c>
      <c r="AC29" s="1085">
        <v>0.05</v>
      </c>
      <c r="AD29" s="1055">
        <v>0.35</v>
      </c>
      <c r="AE29" s="1055"/>
      <c r="AF29" s="1055"/>
      <c r="AG29" s="1055">
        <f>SUM(AC29:AF29)</f>
        <v>0.39999999999999997</v>
      </c>
      <c r="AH29" s="1058" t="s">
        <v>902</v>
      </c>
      <c r="AI29" s="435"/>
      <c r="AJ29" s="435"/>
    </row>
    <row r="30" spans="1:45" s="436" customFormat="1" ht="21.75" customHeight="1" x14ac:dyDescent="0.25">
      <c r="A30" s="636"/>
      <c r="B30" s="620"/>
      <c r="C30" s="620"/>
      <c r="D30" s="620"/>
      <c r="E30" s="145">
        <v>2</v>
      </c>
      <c r="F30" s="145" t="s">
        <v>903</v>
      </c>
      <c r="G30" s="620"/>
      <c r="H30" s="620"/>
      <c r="I30" s="620"/>
      <c r="J30" s="620"/>
      <c r="K30" s="620"/>
      <c r="L30" s="620"/>
      <c r="M30" s="620"/>
      <c r="N30" s="620"/>
      <c r="O30" s="618"/>
      <c r="P30" s="620"/>
      <c r="Q30" s="620"/>
      <c r="R30" s="620"/>
      <c r="S30" s="620"/>
      <c r="T30" s="620"/>
      <c r="U30" s="1056"/>
      <c r="V30" s="620"/>
      <c r="W30" s="620"/>
      <c r="X30" s="1056"/>
      <c r="Y30" s="1056"/>
      <c r="Z30" s="1056"/>
      <c r="AA30" s="1056"/>
      <c r="AB30" s="1083"/>
      <c r="AC30" s="1086"/>
      <c r="AD30" s="1056"/>
      <c r="AE30" s="1056"/>
      <c r="AF30" s="1056"/>
      <c r="AG30" s="1056"/>
      <c r="AH30" s="1059"/>
      <c r="AI30" s="437"/>
      <c r="AJ30" s="437"/>
    </row>
    <row r="31" spans="1:45" s="436" customFormat="1" ht="24.75" customHeight="1" thickBot="1" x14ac:dyDescent="0.3">
      <c r="A31" s="1047"/>
      <c r="B31" s="700"/>
      <c r="C31" s="700"/>
      <c r="D31" s="620"/>
      <c r="E31" s="145">
        <v>3</v>
      </c>
      <c r="F31" s="145" t="s">
        <v>904</v>
      </c>
      <c r="G31" s="620"/>
      <c r="H31" s="620"/>
      <c r="I31" s="620"/>
      <c r="J31" s="620"/>
      <c r="K31" s="621"/>
      <c r="L31" s="621"/>
      <c r="M31" s="621"/>
      <c r="N31" s="620"/>
      <c r="O31" s="618"/>
      <c r="P31" s="620"/>
      <c r="Q31" s="620"/>
      <c r="R31" s="620"/>
      <c r="S31" s="620"/>
      <c r="T31" s="620"/>
      <c r="U31" s="1056"/>
      <c r="V31" s="620"/>
      <c r="W31" s="620"/>
      <c r="X31" s="1056"/>
      <c r="Y31" s="1056"/>
      <c r="Z31" s="1056"/>
      <c r="AA31" s="1056"/>
      <c r="AB31" s="1084"/>
      <c r="AC31" s="1087"/>
      <c r="AD31" s="1088"/>
      <c r="AE31" s="1088"/>
      <c r="AF31" s="1088"/>
      <c r="AG31" s="1088"/>
      <c r="AH31" s="1073"/>
      <c r="AI31" s="437"/>
      <c r="AJ31" s="437"/>
    </row>
    <row r="32" spans="1:45" s="438" customFormat="1" ht="25.5" customHeight="1" thickBot="1" x14ac:dyDescent="0.3">
      <c r="A32" s="1074" t="s">
        <v>157</v>
      </c>
      <c r="B32" s="1075"/>
      <c r="C32" s="1075"/>
      <c r="D32" s="1075"/>
      <c r="E32" s="1075"/>
      <c r="F32" s="1075"/>
      <c r="G32" s="1075"/>
      <c r="H32" s="1075"/>
      <c r="I32" s="1075"/>
      <c r="J32" s="1075"/>
      <c r="K32" s="1075"/>
      <c r="L32" s="1075"/>
      <c r="M32" s="1075"/>
      <c r="N32" s="1075"/>
      <c r="O32" s="1075"/>
      <c r="P32" s="1075"/>
      <c r="Q32" s="1075"/>
      <c r="R32" s="1076"/>
      <c r="S32" s="1077" t="s">
        <v>158</v>
      </c>
      <c r="T32" s="1075"/>
      <c r="U32" s="1075"/>
      <c r="V32" s="1075"/>
      <c r="W32" s="1075"/>
      <c r="X32" s="1075"/>
      <c r="Y32" s="1075"/>
      <c r="Z32" s="1075"/>
      <c r="AA32" s="1075"/>
      <c r="AB32" s="1078"/>
    </row>
    <row r="33" spans="1:33" s="436" customFormat="1" ht="27.75" customHeight="1" x14ac:dyDescent="0.25">
      <c r="A33" s="40" t="s">
        <v>159</v>
      </c>
      <c r="B33" s="610"/>
      <c r="C33" s="610"/>
      <c r="D33" s="610"/>
      <c r="E33" s="611"/>
      <c r="F33" s="41" t="s">
        <v>160</v>
      </c>
      <c r="G33" s="1062" t="s">
        <v>905</v>
      </c>
      <c r="H33" s="1062"/>
      <c r="I33" s="1062"/>
      <c r="J33" s="1062"/>
      <c r="K33" s="1062"/>
      <c r="L33" s="41"/>
      <c r="M33" s="1062"/>
      <c r="N33" s="1062"/>
      <c r="O33" s="1062"/>
      <c r="P33" s="1062"/>
      <c r="Q33" s="1062"/>
      <c r="R33" s="1063"/>
      <c r="S33" s="439" t="s">
        <v>160</v>
      </c>
      <c r="T33" s="1079" t="s">
        <v>906</v>
      </c>
      <c r="U33" s="1080"/>
      <c r="V33" s="1080"/>
      <c r="W33" s="1080"/>
      <c r="X33" s="1080"/>
      <c r="Y33" s="1080"/>
      <c r="Z33" s="1080"/>
      <c r="AA33" s="1080"/>
      <c r="AB33" s="1081"/>
    </row>
    <row r="34" spans="1:33" s="436" customFormat="1" ht="26.25" customHeight="1" x14ac:dyDescent="0.25">
      <c r="A34" s="43" t="s">
        <v>161</v>
      </c>
      <c r="B34" s="647" t="s">
        <v>907</v>
      </c>
      <c r="C34" s="647"/>
      <c r="D34" s="647"/>
      <c r="E34" s="1061"/>
      <c r="F34" s="41" t="s">
        <v>163</v>
      </c>
      <c r="G34" s="618" t="s">
        <v>908</v>
      </c>
      <c r="H34" s="618"/>
      <c r="I34" s="618"/>
      <c r="J34" s="618"/>
      <c r="K34" s="618"/>
      <c r="L34" s="41"/>
      <c r="M34" s="1062"/>
      <c r="N34" s="1062"/>
      <c r="O34" s="1062"/>
      <c r="P34" s="1062"/>
      <c r="Q34" s="1062"/>
      <c r="R34" s="1063"/>
      <c r="S34" s="439" t="s">
        <v>165</v>
      </c>
      <c r="T34" s="1064" t="s">
        <v>820</v>
      </c>
      <c r="U34" s="1062"/>
      <c r="V34" s="1062"/>
      <c r="W34" s="1062"/>
      <c r="X34" s="1062"/>
      <c r="Y34" s="1062"/>
      <c r="Z34" s="1062"/>
      <c r="AA34" s="1062"/>
      <c r="AB34" s="1065"/>
    </row>
    <row r="35" spans="1:33" s="436" customFormat="1" ht="29.25" customHeight="1" thickBot="1" x14ac:dyDescent="0.3">
      <c r="A35" s="45" t="s">
        <v>168</v>
      </c>
      <c r="B35" s="1066">
        <v>44022</v>
      </c>
      <c r="C35" s="640"/>
      <c r="D35" s="640"/>
      <c r="E35" s="1067"/>
      <c r="F35" s="46" t="s">
        <v>168</v>
      </c>
      <c r="G35" s="1068">
        <v>44022</v>
      </c>
      <c r="H35" s="1069"/>
      <c r="I35" s="1069"/>
      <c r="J35" s="1069"/>
      <c r="K35" s="1069"/>
      <c r="L35" s="46"/>
      <c r="M35" s="1069"/>
      <c r="N35" s="1069"/>
      <c r="O35" s="1069"/>
      <c r="P35" s="1069"/>
      <c r="Q35" s="1069"/>
      <c r="R35" s="1070"/>
      <c r="S35" s="440" t="s">
        <v>168</v>
      </c>
      <c r="T35" s="1071"/>
      <c r="U35" s="1069"/>
      <c r="V35" s="1069"/>
      <c r="W35" s="1069"/>
      <c r="X35" s="1069"/>
      <c r="Y35" s="1069"/>
      <c r="Z35" s="1069"/>
      <c r="AA35" s="1069"/>
      <c r="AB35" s="1072"/>
    </row>
    <row r="36" spans="1:33" x14ac:dyDescent="0.25">
      <c r="X36" s="140"/>
      <c r="Y36" s="140"/>
      <c r="Z36" s="140"/>
      <c r="AA36" s="140"/>
    </row>
    <row r="37" spans="1:33" x14ac:dyDescent="0.25">
      <c r="X37" s="140"/>
      <c r="Y37" s="140"/>
      <c r="Z37" s="140"/>
      <c r="AA37" s="140"/>
      <c r="AC37" s="140"/>
      <c r="AD37" s="140"/>
      <c r="AE37" s="140"/>
      <c r="AF37" s="140"/>
      <c r="AG37" s="140"/>
    </row>
    <row r="38" spans="1:33" x14ac:dyDescent="0.25">
      <c r="X38" s="138"/>
      <c r="Y38" s="138"/>
      <c r="Z38" s="138"/>
      <c r="AA38" s="138"/>
      <c r="AC38" s="138"/>
      <c r="AD38" s="138"/>
      <c r="AE38" s="138"/>
      <c r="AF38" s="138"/>
    </row>
  </sheetData>
  <mergeCells count="208">
    <mergeCell ref="B34:E34"/>
    <mergeCell ref="G34:K34"/>
    <mergeCell ref="M34:R34"/>
    <mergeCell ref="T34:AB34"/>
    <mergeCell ref="B35:E35"/>
    <mergeCell ref="G35:K35"/>
    <mergeCell ref="M35:R35"/>
    <mergeCell ref="T35:AB35"/>
    <mergeCell ref="AH29:AH31"/>
    <mergeCell ref="A32:R32"/>
    <mergeCell ref="S32:AB32"/>
    <mergeCell ref="B33:E33"/>
    <mergeCell ref="G33:K33"/>
    <mergeCell ref="M33:R33"/>
    <mergeCell ref="T33:AB33"/>
    <mergeCell ref="AB29:AB31"/>
    <mergeCell ref="AC29:AC31"/>
    <mergeCell ref="AD29:AD31"/>
    <mergeCell ref="AE29:AE31"/>
    <mergeCell ref="AF29:AF31"/>
    <mergeCell ref="AG29:AG31"/>
    <mergeCell ref="V29:V31"/>
    <mergeCell ref="W29:W31"/>
    <mergeCell ref="X29:X31"/>
    <mergeCell ref="Y29:Y31"/>
    <mergeCell ref="Z29:Z31"/>
    <mergeCell ref="AA29:AA31"/>
    <mergeCell ref="P29:P31"/>
    <mergeCell ref="Q29:Q31"/>
    <mergeCell ref="R29:R31"/>
    <mergeCell ref="S29:S31"/>
    <mergeCell ref="T29:T31"/>
    <mergeCell ref="U29:U31"/>
    <mergeCell ref="J29:J31"/>
    <mergeCell ref="K29:K31"/>
    <mergeCell ref="L29:L31"/>
    <mergeCell ref="M29:M31"/>
    <mergeCell ref="N29:N31"/>
    <mergeCell ref="O29:O31"/>
    <mergeCell ref="B29:B31"/>
    <mergeCell ref="C29:C31"/>
    <mergeCell ref="D29:D31"/>
    <mergeCell ref="G29:G31"/>
    <mergeCell ref="H29:H31"/>
    <mergeCell ref="I29:I31"/>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D24:AD26"/>
    <mergeCell ref="AE24:AE26"/>
    <mergeCell ref="AF24:AF26"/>
    <mergeCell ref="AG24:AG26"/>
    <mergeCell ref="AH24:AH26"/>
    <mergeCell ref="D27:D28"/>
    <mergeCell ref="G27:G28"/>
    <mergeCell ref="H27:H28"/>
    <mergeCell ref="I27:I28"/>
    <mergeCell ref="J27:J28"/>
    <mergeCell ref="X24:X26"/>
    <mergeCell ref="Y24:Y26"/>
    <mergeCell ref="Z24:Z26"/>
    <mergeCell ref="AA24:AA26"/>
    <mergeCell ref="AB24:AB26"/>
    <mergeCell ref="AC24:AC26"/>
    <mergeCell ref="R24:R26"/>
    <mergeCell ref="S24:S26"/>
    <mergeCell ref="T24:T26"/>
    <mergeCell ref="U24:U26"/>
    <mergeCell ref="V24:V26"/>
    <mergeCell ref="W24:W26"/>
    <mergeCell ref="L24:L26"/>
    <mergeCell ref="M24:M26"/>
    <mergeCell ref="N24:N26"/>
    <mergeCell ref="O24:O26"/>
    <mergeCell ref="P24:P26"/>
    <mergeCell ref="Q24:Q26"/>
    <mergeCell ref="D24:D26"/>
    <mergeCell ref="G24:G26"/>
    <mergeCell ref="H24:H26"/>
    <mergeCell ref="I24:I26"/>
    <mergeCell ref="J24:J26"/>
    <mergeCell ref="K24:K26"/>
    <mergeCell ref="AC21:AC23"/>
    <mergeCell ref="AD21:AD23"/>
    <mergeCell ref="AE21:AE23"/>
    <mergeCell ref="AF21:AF23"/>
    <mergeCell ref="AG21:AG23"/>
    <mergeCell ref="AH21:AH23"/>
    <mergeCell ref="W21:W23"/>
    <mergeCell ref="X21:X23"/>
    <mergeCell ref="Y21:Y23"/>
    <mergeCell ref="Z21:Z23"/>
    <mergeCell ref="AA21:AA23"/>
    <mergeCell ref="AB21:AB23"/>
    <mergeCell ref="Q21:Q23"/>
    <mergeCell ref="R21:R23"/>
    <mergeCell ref="S21:S23"/>
    <mergeCell ref="T21:T23"/>
    <mergeCell ref="U21:U23"/>
    <mergeCell ref="V21:V23"/>
    <mergeCell ref="K21:K23"/>
    <mergeCell ref="L21:L23"/>
    <mergeCell ref="M21:M23"/>
    <mergeCell ref="N21:N23"/>
    <mergeCell ref="O21:O23"/>
    <mergeCell ref="P21:P23"/>
    <mergeCell ref="AD18:AD20"/>
    <mergeCell ref="AE18:AE20"/>
    <mergeCell ref="AF18:AF20"/>
    <mergeCell ref="AG18:AG20"/>
    <mergeCell ref="AH18:AH20"/>
    <mergeCell ref="D21:D23"/>
    <mergeCell ref="G21:G23"/>
    <mergeCell ref="H21:H23"/>
    <mergeCell ref="I21:I23"/>
    <mergeCell ref="J21:J23"/>
    <mergeCell ref="X18:X20"/>
    <mergeCell ref="Y18:Y20"/>
    <mergeCell ref="Z18:Z20"/>
    <mergeCell ref="AA18:AA20"/>
    <mergeCell ref="AB18:AB20"/>
    <mergeCell ref="AC18:AC20"/>
    <mergeCell ref="R18:R20"/>
    <mergeCell ref="S18:S20"/>
    <mergeCell ref="T18:T20"/>
    <mergeCell ref="U18:U20"/>
    <mergeCell ref="V18:V20"/>
    <mergeCell ref="W18:W20"/>
    <mergeCell ref="L18:L20"/>
    <mergeCell ref="M18:M20"/>
    <mergeCell ref="N18:N20"/>
    <mergeCell ref="O18:O20"/>
    <mergeCell ref="P18:P20"/>
    <mergeCell ref="Q18:Q20"/>
    <mergeCell ref="AJ16:AJ17"/>
    <mergeCell ref="A18:A31"/>
    <mergeCell ref="B18:B28"/>
    <mergeCell ref="C18:C28"/>
    <mergeCell ref="D18:D20"/>
    <mergeCell ref="G18:G20"/>
    <mergeCell ref="H18:H20"/>
    <mergeCell ref="I18:I20"/>
    <mergeCell ref="J18:J20"/>
    <mergeCell ref="K18:K20"/>
    <mergeCell ref="V16:V17"/>
    <mergeCell ref="W16:W17"/>
    <mergeCell ref="X16:AB16"/>
    <mergeCell ref="AC16:AG16"/>
    <mergeCell ref="AH16:AH17"/>
    <mergeCell ref="AI16:AI17"/>
    <mergeCell ref="P16:P17"/>
    <mergeCell ref="Q16:Q17"/>
    <mergeCell ref="R16:R17"/>
    <mergeCell ref="S16:S17"/>
    <mergeCell ref="A10:C10"/>
    <mergeCell ref="D10:AI10"/>
    <mergeCell ref="A11:A13"/>
    <mergeCell ref="D11:AI11"/>
    <mergeCell ref="D12:AI12"/>
    <mergeCell ref="D13:AI13"/>
    <mergeCell ref="A16:A17"/>
    <mergeCell ref="B16:B17"/>
    <mergeCell ref="C16:C17"/>
    <mergeCell ref="D16:D17"/>
    <mergeCell ref="E16:E17"/>
    <mergeCell ref="F16:F17"/>
    <mergeCell ref="G16:G17"/>
    <mergeCell ref="H16:H17"/>
    <mergeCell ref="I16:I17"/>
    <mergeCell ref="T16:T17"/>
    <mergeCell ref="U16:U17"/>
    <mergeCell ref="J16:J17"/>
    <mergeCell ref="K16:K17"/>
    <mergeCell ref="L16:L17"/>
    <mergeCell ref="M16:M17"/>
    <mergeCell ref="N16:N17"/>
    <mergeCell ref="O16:O17"/>
    <mergeCell ref="B14:AI14"/>
    <mergeCell ref="A1:AG1"/>
    <mergeCell ref="A2:A5"/>
    <mergeCell ref="B2:AH2"/>
    <mergeCell ref="B3:AH3"/>
    <mergeCell ref="B4:AH5"/>
    <mergeCell ref="A6:AI6"/>
    <mergeCell ref="B7:AI7"/>
    <mergeCell ref="B8:AI8"/>
    <mergeCell ref="B9:AI9"/>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B15-AC04-4DC4-85E3-DC94F5CA6EDA}">
  <dimension ref="A1:AD30"/>
  <sheetViews>
    <sheetView workbookViewId="0">
      <selection activeCell="H16" sqref="H16:H17"/>
    </sheetView>
  </sheetViews>
  <sheetFormatPr baseColWidth="10" defaultColWidth="10.28515625" defaultRowHeight="15" x14ac:dyDescent="0.25"/>
  <cols>
    <col min="1" max="1" width="26.42578125" style="1" customWidth="1"/>
    <col min="2" max="2" width="21.7109375" style="1" customWidth="1"/>
    <col min="3" max="3" width="19.140625" style="1" bestFit="1" customWidth="1"/>
    <col min="4" max="4" width="19.7109375" style="1" customWidth="1"/>
    <col min="5" max="5" width="5.42578125" style="1" customWidth="1"/>
    <col min="6" max="6" width="38.7109375" style="1" bestFit="1" customWidth="1"/>
    <col min="7" max="7" width="16.5703125" style="1" customWidth="1"/>
    <col min="8" max="8" width="30.28515625" style="1" customWidth="1"/>
    <col min="9" max="9" width="17.28515625" style="1" customWidth="1"/>
    <col min="10" max="10" width="32.85546875" style="1" customWidth="1"/>
    <col min="11" max="11" width="17.28515625" style="1" customWidth="1"/>
    <col min="12" max="12" width="16.28515625" style="1" customWidth="1"/>
    <col min="13" max="13" width="15.42578125" style="1" customWidth="1"/>
    <col min="14" max="14" width="35.85546875" style="1" customWidth="1"/>
    <col min="15" max="15" width="8.28515625" style="1" customWidth="1"/>
    <col min="16" max="16" width="8.5703125" style="1" customWidth="1"/>
    <col min="17" max="17" width="8" style="1" customWidth="1"/>
    <col min="18" max="18" width="8.42578125" style="1" customWidth="1"/>
    <col min="19" max="19" width="20" style="1" customWidth="1"/>
    <col min="20" max="20" width="4.28515625" style="39"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34.140625" style="1" customWidth="1"/>
    <col min="27" max="27" width="25" style="1" customWidth="1"/>
    <col min="28" max="28" width="41.28515625" style="1" customWidth="1"/>
    <col min="29" max="16384" width="10.28515625" style="1"/>
  </cols>
  <sheetData>
    <row r="1" spans="1:28" ht="15.75"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15.75"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650" t="s">
        <v>909</v>
      </c>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1"/>
    </row>
    <row r="8" spans="1:28" x14ac:dyDescent="0.25">
      <c r="A8" s="6" t="s">
        <v>9</v>
      </c>
      <c r="B8" s="652" t="s">
        <v>10</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3"/>
    </row>
    <row r="9" spans="1:28" x14ac:dyDescent="0.25">
      <c r="A9" s="6" t="s">
        <v>11</v>
      </c>
      <c r="B9" s="654" t="s">
        <v>910</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6"/>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9"/>
      <c r="D11" s="571"/>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x14ac:dyDescent="0.25">
      <c r="A12" s="570"/>
      <c r="B12" s="7" t="s">
        <v>17</v>
      </c>
      <c r="C12" s="9"/>
      <c r="D12" s="571"/>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1089" t="s">
        <v>1224</v>
      </c>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6"/>
    </row>
    <row r="14" spans="1:28" ht="15.75" thickBot="1" x14ac:dyDescent="0.3">
      <c r="A14" s="10" t="s">
        <v>20</v>
      </c>
      <c r="B14" s="1090" t="s">
        <v>911</v>
      </c>
      <c r="C14" s="1091"/>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c r="Z14" s="1091"/>
      <c r="AA14" s="1091"/>
      <c r="AB14" s="1092"/>
    </row>
    <row r="15" spans="1:28" ht="15.75"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3" t="s">
        <v>39</v>
      </c>
    </row>
    <row r="17" spans="1:30" ht="26.25" thickBot="1" x14ac:dyDescent="0.3">
      <c r="A17" s="605"/>
      <c r="B17" s="605"/>
      <c r="C17" s="605"/>
      <c r="D17" s="605"/>
      <c r="E17" s="605"/>
      <c r="F17" s="605"/>
      <c r="G17" s="605"/>
      <c r="H17" s="607"/>
      <c r="I17" s="607"/>
      <c r="J17" s="605"/>
      <c r="K17" s="605"/>
      <c r="L17" s="605"/>
      <c r="M17" s="605"/>
      <c r="N17" s="605"/>
      <c r="O17" s="13" t="s">
        <v>40</v>
      </c>
      <c r="P17" s="13" t="s">
        <v>41</v>
      </c>
      <c r="Q17" s="13" t="s">
        <v>42</v>
      </c>
      <c r="R17" s="13" t="s">
        <v>43</v>
      </c>
      <c r="S17" s="14" t="s">
        <v>44</v>
      </c>
      <c r="T17" s="630"/>
      <c r="U17" s="15" t="s">
        <v>40</v>
      </c>
      <c r="V17" s="13" t="s">
        <v>41</v>
      </c>
      <c r="W17" s="13" t="s">
        <v>42</v>
      </c>
      <c r="X17" s="13" t="s">
        <v>43</v>
      </c>
      <c r="Y17" s="14" t="s">
        <v>45</v>
      </c>
      <c r="Z17" s="605"/>
      <c r="AA17" s="605"/>
      <c r="AB17" s="634"/>
    </row>
    <row r="18" spans="1:30" ht="409.5" x14ac:dyDescent="0.25">
      <c r="A18" s="619" t="s">
        <v>912</v>
      </c>
      <c r="B18" s="619" t="s">
        <v>913</v>
      </c>
      <c r="C18" s="1093" t="s">
        <v>914</v>
      </c>
      <c r="D18" s="18" t="s">
        <v>915</v>
      </c>
      <c r="E18" s="16">
        <v>1</v>
      </c>
      <c r="F18" s="18" t="s">
        <v>916</v>
      </c>
      <c r="G18" s="18" t="s">
        <v>917</v>
      </c>
      <c r="H18" s="1095" t="s">
        <v>918</v>
      </c>
      <c r="I18" s="441" t="s">
        <v>919</v>
      </c>
      <c r="J18" s="442" t="s">
        <v>920</v>
      </c>
      <c r="K18" s="8" t="s">
        <v>768</v>
      </c>
      <c r="L18" s="443">
        <v>1</v>
      </c>
      <c r="M18" s="8" t="s">
        <v>921</v>
      </c>
      <c r="N18" s="8" t="s">
        <v>922</v>
      </c>
      <c r="O18" s="444">
        <v>0.25</v>
      </c>
      <c r="P18" s="444">
        <v>0.25</v>
      </c>
      <c r="Q18" s="444">
        <v>0.25</v>
      </c>
      <c r="R18" s="444">
        <v>0.25</v>
      </c>
      <c r="S18" s="445">
        <f>SUM(O18:R18)</f>
        <v>1</v>
      </c>
      <c r="T18" s="630"/>
      <c r="U18" s="76">
        <v>0.25</v>
      </c>
      <c r="V18" s="446">
        <v>0.25</v>
      </c>
      <c r="W18" s="446"/>
      <c r="X18" s="16"/>
      <c r="Y18" s="66"/>
      <c r="Z18" s="447" t="s">
        <v>923</v>
      </c>
      <c r="AA18" s="27"/>
      <c r="AB18" s="27"/>
    </row>
    <row r="19" spans="1:30" ht="409.5" x14ac:dyDescent="0.25">
      <c r="A19" s="620"/>
      <c r="B19" s="620"/>
      <c r="C19" s="1094"/>
      <c r="D19" s="449" t="s">
        <v>924</v>
      </c>
      <c r="E19" s="16">
        <v>2</v>
      </c>
      <c r="F19" s="18" t="s">
        <v>925</v>
      </c>
      <c r="G19" s="18" t="s">
        <v>917</v>
      </c>
      <c r="H19" s="1096"/>
      <c r="I19" s="441" t="s">
        <v>926</v>
      </c>
      <c r="J19" s="8" t="s">
        <v>927</v>
      </c>
      <c r="K19" s="442" t="s">
        <v>181</v>
      </c>
      <c r="L19" s="443">
        <v>1</v>
      </c>
      <c r="M19" s="8" t="s">
        <v>928</v>
      </c>
      <c r="N19" s="8" t="s">
        <v>929</v>
      </c>
      <c r="O19" s="450">
        <v>0.25</v>
      </c>
      <c r="P19" s="450">
        <v>0.25</v>
      </c>
      <c r="Q19" s="450">
        <v>0.25</v>
      </c>
      <c r="R19" s="450">
        <v>0.25</v>
      </c>
      <c r="S19" s="445">
        <f t="shared" ref="S19:S26" si="0">SUM(O19:R19)</f>
        <v>1</v>
      </c>
      <c r="T19" s="630"/>
      <c r="U19" s="76">
        <v>0.25</v>
      </c>
      <c r="V19" s="446">
        <v>0.25</v>
      </c>
      <c r="W19" s="446"/>
      <c r="X19" s="16"/>
      <c r="Y19" s="66"/>
      <c r="Z19" s="447" t="s">
        <v>930</v>
      </c>
      <c r="AA19" s="27"/>
      <c r="AB19" s="27"/>
    </row>
    <row r="20" spans="1:30" ht="89.25" x14ac:dyDescent="0.25">
      <c r="A20" s="620"/>
      <c r="B20" s="620"/>
      <c r="C20" s="1094"/>
      <c r="D20" s="449" t="s">
        <v>924</v>
      </c>
      <c r="E20" s="16">
        <v>2</v>
      </c>
      <c r="F20" s="451" t="s">
        <v>931</v>
      </c>
      <c r="G20" s="18" t="s">
        <v>917</v>
      </c>
      <c r="H20" s="1096"/>
      <c r="I20" s="441" t="s">
        <v>932</v>
      </c>
      <c r="J20" s="8" t="s">
        <v>933</v>
      </c>
      <c r="K20" s="442" t="s">
        <v>181</v>
      </c>
      <c r="L20" s="443">
        <v>1</v>
      </c>
      <c r="M20" s="8" t="s">
        <v>934</v>
      </c>
      <c r="N20" s="452" t="s">
        <v>935</v>
      </c>
      <c r="O20" s="450">
        <v>0.25</v>
      </c>
      <c r="P20" s="450">
        <v>0.25</v>
      </c>
      <c r="Q20" s="450">
        <v>0.25</v>
      </c>
      <c r="R20" s="450">
        <v>0.25</v>
      </c>
      <c r="S20" s="445">
        <f t="shared" si="0"/>
        <v>1</v>
      </c>
      <c r="T20" s="630"/>
      <c r="U20" s="76">
        <v>0.25</v>
      </c>
      <c r="V20" s="446">
        <v>0.25</v>
      </c>
      <c r="W20" s="446"/>
      <c r="X20" s="16"/>
      <c r="Y20" s="66"/>
      <c r="Z20" s="453" t="s">
        <v>936</v>
      </c>
      <c r="AA20" s="32"/>
      <c r="AB20" s="32"/>
      <c r="AC20"/>
      <c r="AD20"/>
    </row>
    <row r="21" spans="1:30" ht="191.25" x14ac:dyDescent="0.25">
      <c r="A21" s="620"/>
      <c r="B21" s="620"/>
      <c r="C21" s="1094"/>
      <c r="D21" s="449" t="s">
        <v>924</v>
      </c>
      <c r="E21" s="16">
        <v>2</v>
      </c>
      <c r="F21" s="451" t="s">
        <v>937</v>
      </c>
      <c r="G21" s="18" t="s">
        <v>917</v>
      </c>
      <c r="H21" s="1096"/>
      <c r="I21" s="17" t="s">
        <v>938</v>
      </c>
      <c r="J21" s="19" t="s">
        <v>939</v>
      </c>
      <c r="K21" s="442" t="s">
        <v>181</v>
      </c>
      <c r="L21" s="443">
        <v>1</v>
      </c>
      <c r="M21" s="8" t="s">
        <v>940</v>
      </c>
      <c r="N21" s="452" t="s">
        <v>941</v>
      </c>
      <c r="O21" s="450">
        <v>0.25</v>
      </c>
      <c r="P21" s="450">
        <v>0.25</v>
      </c>
      <c r="Q21" s="450">
        <v>0.25</v>
      </c>
      <c r="R21" s="450">
        <v>0.25</v>
      </c>
      <c r="S21" s="445">
        <f t="shared" si="0"/>
        <v>1</v>
      </c>
      <c r="T21" s="630"/>
      <c r="U21" s="76">
        <v>0.25</v>
      </c>
      <c r="V21" s="446">
        <v>0.25</v>
      </c>
      <c r="W21" s="446"/>
      <c r="X21" s="16"/>
      <c r="Y21" s="66"/>
      <c r="Z21" s="453" t="s">
        <v>942</v>
      </c>
      <c r="AA21" s="8"/>
      <c r="AB21" s="8"/>
      <c r="AC21"/>
      <c r="AD21"/>
    </row>
    <row r="22" spans="1:30" ht="89.25" x14ac:dyDescent="0.25">
      <c r="A22" s="620"/>
      <c r="B22" s="620"/>
      <c r="C22" s="1094"/>
      <c r="D22" s="449" t="s">
        <v>924</v>
      </c>
      <c r="E22" s="16">
        <v>2</v>
      </c>
      <c r="F22" s="451" t="s">
        <v>943</v>
      </c>
      <c r="G22" s="18" t="s">
        <v>917</v>
      </c>
      <c r="H22" s="1096"/>
      <c r="I22" s="17" t="s">
        <v>944</v>
      </c>
      <c r="J22" s="19" t="s">
        <v>945</v>
      </c>
      <c r="K22" s="454" t="s">
        <v>181</v>
      </c>
      <c r="L22" s="443">
        <v>1</v>
      </c>
      <c r="M22" s="19" t="s">
        <v>934</v>
      </c>
      <c r="N22" s="452" t="s">
        <v>935</v>
      </c>
      <c r="O22" s="455">
        <v>0.25</v>
      </c>
      <c r="P22" s="455">
        <v>0.25</v>
      </c>
      <c r="Q22" s="455">
        <v>0.25</v>
      </c>
      <c r="R22" s="455">
        <v>0.25</v>
      </c>
      <c r="S22" s="445">
        <f>SUM(O22:R22)</f>
        <v>1</v>
      </c>
      <c r="T22" s="630"/>
      <c r="U22" s="76">
        <v>0.25</v>
      </c>
      <c r="V22" s="446">
        <v>0.25</v>
      </c>
      <c r="W22" s="446"/>
      <c r="X22" s="16"/>
      <c r="Y22" s="66"/>
      <c r="Z22" s="453" t="s">
        <v>946</v>
      </c>
      <c r="AA22" s="456"/>
      <c r="AB22" s="456"/>
      <c r="AC22"/>
      <c r="AD22"/>
    </row>
    <row r="23" spans="1:30" ht="89.25" x14ac:dyDescent="0.25">
      <c r="A23" s="620"/>
      <c r="B23" s="620"/>
      <c r="C23" s="1094"/>
      <c r="D23" s="449" t="s">
        <v>924</v>
      </c>
      <c r="E23" s="16">
        <v>2</v>
      </c>
      <c r="F23" s="451" t="s">
        <v>947</v>
      </c>
      <c r="G23" s="18" t="s">
        <v>917</v>
      </c>
      <c r="H23" s="1096"/>
      <c r="I23" s="17" t="s">
        <v>948</v>
      </c>
      <c r="J23" s="8" t="s">
        <v>949</v>
      </c>
      <c r="K23" s="8" t="s">
        <v>768</v>
      </c>
      <c r="L23" s="443">
        <v>1</v>
      </c>
      <c r="M23" s="8" t="s">
        <v>934</v>
      </c>
      <c r="N23" s="8" t="s">
        <v>950</v>
      </c>
      <c r="O23" s="450">
        <v>0.25</v>
      </c>
      <c r="P23" s="450">
        <v>0.25</v>
      </c>
      <c r="Q23" s="450">
        <v>0.25</v>
      </c>
      <c r="R23" s="450">
        <v>0.25</v>
      </c>
      <c r="S23" s="445">
        <f t="shared" si="0"/>
        <v>1</v>
      </c>
      <c r="T23" s="630"/>
      <c r="U23" s="76">
        <v>0.25</v>
      </c>
      <c r="V23" s="446">
        <v>0.25</v>
      </c>
      <c r="W23" s="446"/>
      <c r="X23" s="16"/>
      <c r="Y23" s="66"/>
      <c r="Z23" s="453" t="s">
        <v>951</v>
      </c>
      <c r="AA23" s="457"/>
      <c r="AB23" s="457"/>
      <c r="AC23"/>
    </row>
    <row r="24" spans="1:30" ht="165.75" x14ac:dyDescent="0.25">
      <c r="A24" s="620"/>
      <c r="B24" s="620"/>
      <c r="C24" s="1094"/>
      <c r="D24" s="449" t="s">
        <v>924</v>
      </c>
      <c r="E24" s="16">
        <v>2</v>
      </c>
      <c r="F24" s="451" t="s">
        <v>952</v>
      </c>
      <c r="G24" s="18" t="s">
        <v>917</v>
      </c>
      <c r="H24" s="1096"/>
      <c r="I24" s="18" t="s">
        <v>953</v>
      </c>
      <c r="J24" s="8" t="s">
        <v>954</v>
      </c>
      <c r="K24" s="442" t="s">
        <v>181</v>
      </c>
      <c r="L24" s="443">
        <v>1</v>
      </c>
      <c r="M24" s="8" t="s">
        <v>955</v>
      </c>
      <c r="N24" s="8" t="s">
        <v>956</v>
      </c>
      <c r="O24" s="450">
        <v>0.25</v>
      </c>
      <c r="P24" s="450">
        <v>0.25</v>
      </c>
      <c r="Q24" s="450">
        <v>0.25</v>
      </c>
      <c r="R24" s="450">
        <v>0.25</v>
      </c>
      <c r="S24" s="445">
        <f t="shared" si="0"/>
        <v>1</v>
      </c>
      <c r="T24" s="630"/>
      <c r="U24" s="76">
        <v>0.25</v>
      </c>
      <c r="V24" s="446">
        <v>0.25</v>
      </c>
      <c r="W24" s="446"/>
      <c r="X24" s="16"/>
      <c r="Y24" s="66"/>
      <c r="Z24" s="447" t="s">
        <v>957</v>
      </c>
      <c r="AA24" s="27"/>
      <c r="AB24" s="27"/>
    </row>
    <row r="25" spans="1:30" ht="318.75" x14ac:dyDescent="0.25">
      <c r="A25" s="620"/>
      <c r="B25" s="620"/>
      <c r="C25" s="1094"/>
      <c r="D25" s="451" t="s">
        <v>958</v>
      </c>
      <c r="E25" s="16">
        <v>3</v>
      </c>
      <c r="F25" s="451" t="s">
        <v>958</v>
      </c>
      <c r="G25" s="18" t="s">
        <v>917</v>
      </c>
      <c r="H25" s="1096"/>
      <c r="I25" s="18" t="s">
        <v>959</v>
      </c>
      <c r="J25" s="19" t="s">
        <v>960</v>
      </c>
      <c r="K25" s="442" t="s">
        <v>181</v>
      </c>
      <c r="L25" s="20">
        <v>1</v>
      </c>
      <c r="M25" s="8" t="s">
        <v>961</v>
      </c>
      <c r="N25" s="452" t="s">
        <v>941</v>
      </c>
      <c r="O25" s="450">
        <v>0.25</v>
      </c>
      <c r="P25" s="450">
        <v>0.25</v>
      </c>
      <c r="Q25" s="450">
        <v>0.25</v>
      </c>
      <c r="R25" s="450">
        <v>0.25</v>
      </c>
      <c r="S25" s="445">
        <f t="shared" si="0"/>
        <v>1</v>
      </c>
      <c r="T25" s="630"/>
      <c r="U25" s="76">
        <v>0.25</v>
      </c>
      <c r="V25" s="446">
        <v>0.25</v>
      </c>
      <c r="W25" s="446"/>
      <c r="X25" s="16"/>
      <c r="Y25" s="66"/>
      <c r="Z25" s="447" t="s">
        <v>962</v>
      </c>
      <c r="AA25" s="16"/>
      <c r="AB25" s="458"/>
      <c r="AC25"/>
      <c r="AD25"/>
    </row>
    <row r="26" spans="1:30" ht="408.75" thickBot="1" x14ac:dyDescent="0.3">
      <c r="A26" s="620"/>
      <c r="B26" s="620"/>
      <c r="C26" s="1094"/>
      <c r="D26" s="459" t="s">
        <v>963</v>
      </c>
      <c r="E26" s="8">
        <v>4</v>
      </c>
      <c r="F26" s="459" t="s">
        <v>963</v>
      </c>
      <c r="G26" s="144" t="s">
        <v>917</v>
      </c>
      <c r="H26" s="1097"/>
      <c r="I26" s="144" t="s">
        <v>964</v>
      </c>
      <c r="J26" s="145" t="s">
        <v>965</v>
      </c>
      <c r="K26" s="460" t="s">
        <v>181</v>
      </c>
      <c r="L26" s="461">
        <v>1</v>
      </c>
      <c r="M26" s="145" t="s">
        <v>966</v>
      </c>
      <c r="N26" s="462" t="s">
        <v>941</v>
      </c>
      <c r="O26" s="463">
        <v>0.25</v>
      </c>
      <c r="P26" s="463">
        <v>0.25</v>
      </c>
      <c r="Q26" s="463">
        <v>0.25</v>
      </c>
      <c r="R26" s="463">
        <v>0.25</v>
      </c>
      <c r="S26" s="445">
        <f t="shared" si="0"/>
        <v>1</v>
      </c>
      <c r="T26" s="630"/>
      <c r="U26" s="464">
        <v>0.25</v>
      </c>
      <c r="V26" s="206">
        <v>0.25</v>
      </c>
      <c r="W26" s="206"/>
      <c r="X26" s="8"/>
      <c r="Y26" s="68"/>
      <c r="Z26" s="447" t="s">
        <v>967</v>
      </c>
      <c r="AA26" s="456"/>
      <c r="AB26" s="465"/>
      <c r="AC26"/>
      <c r="AD26"/>
    </row>
    <row r="27" spans="1:30" s="39" customFormat="1" ht="15.75" thickBot="1" x14ac:dyDescent="0.3">
      <c r="A27" s="622" t="s">
        <v>157</v>
      </c>
      <c r="B27" s="623"/>
      <c r="C27" s="623"/>
      <c r="D27" s="623"/>
      <c r="E27" s="623"/>
      <c r="F27" s="623"/>
      <c r="G27" s="623"/>
      <c r="H27" s="623"/>
      <c r="I27" s="623"/>
      <c r="J27" s="623"/>
      <c r="K27" s="623"/>
      <c r="L27" s="623"/>
      <c r="M27" s="623"/>
      <c r="N27" s="623"/>
      <c r="O27" s="623"/>
      <c r="P27" s="623"/>
      <c r="Q27" s="623"/>
      <c r="R27" s="625"/>
      <c r="S27" s="626" t="s">
        <v>158</v>
      </c>
      <c r="T27" s="627"/>
      <c r="U27" s="627"/>
      <c r="V27" s="627"/>
      <c r="W27" s="627"/>
      <c r="X27" s="627"/>
      <c r="Y27" s="627"/>
      <c r="Z27" s="627"/>
      <c r="AA27" s="627"/>
      <c r="AB27" s="628"/>
    </row>
    <row r="28" spans="1:30" x14ac:dyDescent="0.25">
      <c r="A28" s="40" t="s">
        <v>159</v>
      </c>
      <c r="B28" s="1098"/>
      <c r="C28" s="1099"/>
      <c r="D28" s="1099"/>
      <c r="E28" s="1100"/>
      <c r="F28" s="41" t="s">
        <v>160</v>
      </c>
      <c r="G28" s="1101"/>
      <c r="H28" s="1101"/>
      <c r="I28" s="1101"/>
      <c r="J28" s="1101"/>
      <c r="K28" s="1101"/>
      <c r="L28" s="41" t="s">
        <v>160</v>
      </c>
      <c r="M28" s="1101"/>
      <c r="N28" s="1101"/>
      <c r="O28" s="1101"/>
      <c r="P28" s="1101"/>
      <c r="Q28" s="1101"/>
      <c r="R28" s="1102"/>
      <c r="S28" s="42" t="s">
        <v>160</v>
      </c>
      <c r="T28" s="1102"/>
      <c r="U28" s="1103"/>
      <c r="V28" s="1103"/>
      <c r="W28" s="1103"/>
      <c r="X28" s="1103"/>
      <c r="Y28" s="1104"/>
      <c r="Z28" s="42" t="s">
        <v>160</v>
      </c>
      <c r="AA28" s="1105"/>
      <c r="AB28" s="1106"/>
    </row>
    <row r="29" spans="1:30" x14ac:dyDescent="0.25">
      <c r="A29" s="43" t="s">
        <v>161</v>
      </c>
      <c r="B29" s="1111" t="s">
        <v>968</v>
      </c>
      <c r="C29" s="1112"/>
      <c r="D29" s="1112"/>
      <c r="E29" s="1113"/>
      <c r="F29" s="41" t="s">
        <v>163</v>
      </c>
      <c r="G29" s="612" t="s">
        <v>969</v>
      </c>
      <c r="H29" s="612"/>
      <c r="I29" s="612"/>
      <c r="J29" s="612"/>
      <c r="K29" s="612"/>
      <c r="L29" s="41" t="s">
        <v>165</v>
      </c>
      <c r="M29" s="612" t="s">
        <v>970</v>
      </c>
      <c r="N29" s="612"/>
      <c r="O29" s="612"/>
      <c r="P29" s="612"/>
      <c r="Q29" s="612"/>
      <c r="R29" s="613"/>
      <c r="S29" s="42" t="s">
        <v>163</v>
      </c>
      <c r="T29" s="803" t="s">
        <v>969</v>
      </c>
      <c r="U29" s="1114"/>
      <c r="V29" s="1114"/>
      <c r="W29" s="1114"/>
      <c r="X29" s="1114"/>
      <c r="Y29" s="1115"/>
      <c r="Z29" s="42" t="s">
        <v>165</v>
      </c>
      <c r="AA29" s="1111" t="s">
        <v>969</v>
      </c>
      <c r="AB29" s="1113"/>
    </row>
    <row r="30" spans="1:30" ht="15.75" thickBot="1" x14ac:dyDescent="0.3">
      <c r="A30" s="45" t="s">
        <v>168</v>
      </c>
      <c r="B30" s="1107">
        <v>44012</v>
      </c>
      <c r="C30" s="1108"/>
      <c r="D30" s="1108"/>
      <c r="E30" s="1109"/>
      <c r="F30" s="46" t="s">
        <v>168</v>
      </c>
      <c r="G30" s="1107">
        <v>43928</v>
      </c>
      <c r="H30" s="1108"/>
      <c r="I30" s="602"/>
      <c r="J30" s="602"/>
      <c r="K30" s="1110"/>
      <c r="L30" s="46" t="s">
        <v>168</v>
      </c>
      <c r="M30" s="702">
        <v>43928</v>
      </c>
      <c r="N30" s="703"/>
      <c r="O30" s="703"/>
      <c r="P30" s="703"/>
      <c r="Q30" s="703"/>
      <c r="R30" s="704"/>
      <c r="S30" s="47" t="s">
        <v>168</v>
      </c>
      <c r="T30" s="705">
        <v>44012</v>
      </c>
      <c r="U30" s="706"/>
      <c r="V30" s="706"/>
      <c r="W30" s="706"/>
      <c r="X30" s="706"/>
      <c r="Y30" s="707"/>
      <c r="Z30" s="47" t="s">
        <v>168</v>
      </c>
      <c r="AA30" s="1107">
        <v>44012</v>
      </c>
      <c r="AB30" s="603"/>
    </row>
  </sheetData>
  <mergeCells count="57">
    <mergeCell ref="B29:E29"/>
    <mergeCell ref="G29:K29"/>
    <mergeCell ref="M29:R29"/>
    <mergeCell ref="T29:Y29"/>
    <mergeCell ref="AA29:AB29"/>
    <mergeCell ref="B30:E30"/>
    <mergeCell ref="G30:K30"/>
    <mergeCell ref="M30:R30"/>
    <mergeCell ref="T30:Y30"/>
    <mergeCell ref="AA30:AB30"/>
    <mergeCell ref="B28:E28"/>
    <mergeCell ref="G28:K28"/>
    <mergeCell ref="M28:R28"/>
    <mergeCell ref="T28:Y28"/>
    <mergeCell ref="AA28:AB28"/>
    <mergeCell ref="U16:Y16"/>
    <mergeCell ref="Z16:Z17"/>
    <mergeCell ref="AA16:AA17"/>
    <mergeCell ref="AB16:AB17"/>
    <mergeCell ref="A27:R27"/>
    <mergeCell ref="S27:AB27"/>
    <mergeCell ref="A18:A26"/>
    <mergeCell ref="B18:B26"/>
    <mergeCell ref="C18:C26"/>
    <mergeCell ref="H18:H26"/>
    <mergeCell ref="J16:J17"/>
    <mergeCell ref="B14:AB14"/>
    <mergeCell ref="A16:A17"/>
    <mergeCell ref="B16:B17"/>
    <mergeCell ref="C16:C17"/>
    <mergeCell ref="D16:D17"/>
    <mergeCell ref="E16:E17"/>
    <mergeCell ref="F16:F17"/>
    <mergeCell ref="G16:G17"/>
    <mergeCell ref="H16:H17"/>
    <mergeCell ref="I16:I17"/>
    <mergeCell ref="K16:K17"/>
    <mergeCell ref="L16:L17"/>
    <mergeCell ref="M16:M17"/>
    <mergeCell ref="N16:N17"/>
    <mergeCell ref="O16:S16"/>
    <mergeCell ref="T16:T26"/>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2550-2F0C-421C-B6B7-496C3E66A4EF}">
  <dimension ref="A1:AB26"/>
  <sheetViews>
    <sheetView tabSelected="1" workbookViewId="0">
      <selection activeCell="B8" sqref="B8:AB8"/>
    </sheetView>
  </sheetViews>
  <sheetFormatPr baseColWidth="10" defaultRowHeight="15" x14ac:dyDescent="0.25"/>
  <cols>
    <col min="1" max="25" width="11.42578125" style="531"/>
    <col min="26" max="26" width="19.140625" style="531" customWidth="1"/>
    <col min="27" max="281" width="11.42578125" style="531"/>
    <col min="282" max="282" width="19.140625" style="531" customWidth="1"/>
    <col min="283" max="537" width="11.42578125" style="531"/>
    <col min="538" max="538" width="19.140625" style="531" customWidth="1"/>
    <col min="539" max="793" width="11.42578125" style="531"/>
    <col min="794" max="794" width="19.140625" style="531" customWidth="1"/>
    <col min="795" max="1049" width="11.42578125" style="531"/>
    <col min="1050" max="1050" width="19.140625" style="531" customWidth="1"/>
    <col min="1051" max="1305" width="11.42578125" style="531"/>
    <col min="1306" max="1306" width="19.140625" style="531" customWidth="1"/>
    <col min="1307" max="1561" width="11.42578125" style="531"/>
    <col min="1562" max="1562" width="19.140625" style="531" customWidth="1"/>
    <col min="1563" max="1817" width="11.42578125" style="531"/>
    <col min="1818" max="1818" width="19.140625" style="531" customWidth="1"/>
    <col min="1819" max="2073" width="11.42578125" style="531"/>
    <col min="2074" max="2074" width="19.140625" style="531" customWidth="1"/>
    <col min="2075" max="2329" width="11.42578125" style="531"/>
    <col min="2330" max="2330" width="19.140625" style="531" customWidth="1"/>
    <col min="2331" max="2585" width="11.42578125" style="531"/>
    <col min="2586" max="2586" width="19.140625" style="531" customWidth="1"/>
    <col min="2587" max="2841" width="11.42578125" style="531"/>
    <col min="2842" max="2842" width="19.140625" style="531" customWidth="1"/>
    <col min="2843" max="3097" width="11.42578125" style="531"/>
    <col min="3098" max="3098" width="19.140625" style="531" customWidth="1"/>
    <col min="3099" max="3353" width="11.42578125" style="531"/>
    <col min="3354" max="3354" width="19.140625" style="531" customWidth="1"/>
    <col min="3355" max="3609" width="11.42578125" style="531"/>
    <col min="3610" max="3610" width="19.140625" style="531" customWidth="1"/>
    <col min="3611" max="3865" width="11.42578125" style="531"/>
    <col min="3866" max="3866" width="19.140625" style="531" customWidth="1"/>
    <col min="3867" max="4121" width="11.42578125" style="531"/>
    <col min="4122" max="4122" width="19.140625" style="531" customWidth="1"/>
    <col min="4123" max="4377" width="11.42578125" style="531"/>
    <col min="4378" max="4378" width="19.140625" style="531" customWidth="1"/>
    <col min="4379" max="4633" width="11.42578125" style="531"/>
    <col min="4634" max="4634" width="19.140625" style="531" customWidth="1"/>
    <col min="4635" max="4889" width="11.42578125" style="531"/>
    <col min="4890" max="4890" width="19.140625" style="531" customWidth="1"/>
    <col min="4891" max="5145" width="11.42578125" style="531"/>
    <col min="5146" max="5146" width="19.140625" style="531" customWidth="1"/>
    <col min="5147" max="5401" width="11.42578125" style="531"/>
    <col min="5402" max="5402" width="19.140625" style="531" customWidth="1"/>
    <col min="5403" max="5657" width="11.42578125" style="531"/>
    <col min="5658" max="5658" width="19.140625" style="531" customWidth="1"/>
    <col min="5659" max="5913" width="11.42578125" style="531"/>
    <col min="5914" max="5914" width="19.140625" style="531" customWidth="1"/>
    <col min="5915" max="6169" width="11.42578125" style="531"/>
    <col min="6170" max="6170" width="19.140625" style="531" customWidth="1"/>
    <col min="6171" max="6425" width="11.42578125" style="531"/>
    <col min="6426" max="6426" width="19.140625" style="531" customWidth="1"/>
    <col min="6427" max="6681" width="11.42578125" style="531"/>
    <col min="6682" max="6682" width="19.140625" style="531" customWidth="1"/>
    <col min="6683" max="6937" width="11.42578125" style="531"/>
    <col min="6938" max="6938" width="19.140625" style="531" customWidth="1"/>
    <col min="6939" max="7193" width="11.42578125" style="531"/>
    <col min="7194" max="7194" width="19.140625" style="531" customWidth="1"/>
    <col min="7195" max="7449" width="11.42578125" style="531"/>
    <col min="7450" max="7450" width="19.140625" style="531" customWidth="1"/>
    <col min="7451" max="7705" width="11.42578125" style="531"/>
    <col min="7706" max="7706" width="19.140625" style="531" customWidth="1"/>
    <col min="7707" max="7961" width="11.42578125" style="531"/>
    <col min="7962" max="7962" width="19.140625" style="531" customWidth="1"/>
    <col min="7963" max="8217" width="11.42578125" style="531"/>
    <col min="8218" max="8218" width="19.140625" style="531" customWidth="1"/>
    <col min="8219" max="8473" width="11.42578125" style="531"/>
    <col min="8474" max="8474" width="19.140625" style="531" customWidth="1"/>
    <col min="8475" max="8729" width="11.42578125" style="531"/>
    <col min="8730" max="8730" width="19.140625" style="531" customWidth="1"/>
    <col min="8731" max="8985" width="11.42578125" style="531"/>
    <col min="8986" max="8986" width="19.140625" style="531" customWidth="1"/>
    <col min="8987" max="9241" width="11.42578125" style="531"/>
    <col min="9242" max="9242" width="19.140625" style="531" customWidth="1"/>
    <col min="9243" max="9497" width="11.42578125" style="531"/>
    <col min="9498" max="9498" width="19.140625" style="531" customWidth="1"/>
    <col min="9499" max="9753" width="11.42578125" style="531"/>
    <col min="9754" max="9754" width="19.140625" style="531" customWidth="1"/>
    <col min="9755" max="10009" width="11.42578125" style="531"/>
    <col min="10010" max="10010" width="19.140625" style="531" customWidth="1"/>
    <col min="10011" max="10265" width="11.42578125" style="531"/>
    <col min="10266" max="10266" width="19.140625" style="531" customWidth="1"/>
    <col min="10267" max="10521" width="11.42578125" style="531"/>
    <col min="10522" max="10522" width="19.140625" style="531" customWidth="1"/>
    <col min="10523" max="10777" width="11.42578125" style="531"/>
    <col min="10778" max="10778" width="19.140625" style="531" customWidth="1"/>
    <col min="10779" max="11033" width="11.42578125" style="531"/>
    <col min="11034" max="11034" width="19.140625" style="531" customWidth="1"/>
    <col min="11035" max="11289" width="11.42578125" style="531"/>
    <col min="11290" max="11290" width="19.140625" style="531" customWidth="1"/>
    <col min="11291" max="11545" width="11.42578125" style="531"/>
    <col min="11546" max="11546" width="19.140625" style="531" customWidth="1"/>
    <col min="11547" max="11801" width="11.42578125" style="531"/>
    <col min="11802" max="11802" width="19.140625" style="531" customWidth="1"/>
    <col min="11803" max="12057" width="11.42578125" style="531"/>
    <col min="12058" max="12058" width="19.140625" style="531" customWidth="1"/>
    <col min="12059" max="12313" width="11.42578125" style="531"/>
    <col min="12314" max="12314" width="19.140625" style="531" customWidth="1"/>
    <col min="12315" max="12569" width="11.42578125" style="531"/>
    <col min="12570" max="12570" width="19.140625" style="531" customWidth="1"/>
    <col min="12571" max="12825" width="11.42578125" style="531"/>
    <col min="12826" max="12826" width="19.140625" style="531" customWidth="1"/>
    <col min="12827" max="13081" width="11.42578125" style="531"/>
    <col min="13082" max="13082" width="19.140625" style="531" customWidth="1"/>
    <col min="13083" max="13337" width="11.42578125" style="531"/>
    <col min="13338" max="13338" width="19.140625" style="531" customWidth="1"/>
    <col min="13339" max="13593" width="11.42578125" style="531"/>
    <col min="13594" max="13594" width="19.140625" style="531" customWidth="1"/>
    <col min="13595" max="13849" width="11.42578125" style="531"/>
    <col min="13850" max="13850" width="19.140625" style="531" customWidth="1"/>
    <col min="13851" max="14105" width="11.42578125" style="531"/>
    <col min="14106" max="14106" width="19.140625" style="531" customWidth="1"/>
    <col min="14107" max="14361" width="11.42578125" style="531"/>
    <col min="14362" max="14362" width="19.140625" style="531" customWidth="1"/>
    <col min="14363" max="14617" width="11.42578125" style="531"/>
    <col min="14618" max="14618" width="19.140625" style="531" customWidth="1"/>
    <col min="14619" max="14873" width="11.42578125" style="531"/>
    <col min="14874" max="14874" width="19.140625" style="531" customWidth="1"/>
    <col min="14875" max="15129" width="11.42578125" style="531"/>
    <col min="15130" max="15130" width="19.140625" style="531" customWidth="1"/>
    <col min="15131" max="15385" width="11.42578125" style="531"/>
    <col min="15386" max="15386" width="19.140625" style="531" customWidth="1"/>
    <col min="15387" max="15641" width="11.42578125" style="531"/>
    <col min="15642" max="15642" width="19.140625" style="531" customWidth="1"/>
    <col min="15643" max="15897" width="11.42578125" style="531"/>
    <col min="15898" max="15898" width="19.140625" style="531" customWidth="1"/>
    <col min="15899" max="16153" width="11.42578125" style="531"/>
    <col min="16154" max="16154" width="19.140625" style="531" customWidth="1"/>
    <col min="16155" max="16384" width="11.42578125" style="531"/>
  </cols>
  <sheetData>
    <row r="1" spans="1:28" ht="15.75"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1"/>
      <c r="AB1" s="1"/>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15.75"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1210" t="s">
        <v>1289</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5"/>
    </row>
    <row r="8" spans="1:28" ht="38.25" x14ac:dyDescent="0.25">
      <c r="A8" s="528" t="s">
        <v>9</v>
      </c>
      <c r="B8" s="1128" t="s">
        <v>1290</v>
      </c>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9"/>
    </row>
    <row r="9" spans="1:28" ht="38.25" x14ac:dyDescent="0.25">
      <c r="A9" s="528" t="s">
        <v>11</v>
      </c>
      <c r="B9" s="598"/>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600"/>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534" t="s">
        <v>15</v>
      </c>
      <c r="C11" s="527"/>
      <c r="D11" s="571"/>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ht="25.5" x14ac:dyDescent="0.25">
      <c r="A12" s="570"/>
      <c r="B12" s="534" t="s">
        <v>17</v>
      </c>
      <c r="C12" s="527"/>
      <c r="D12" s="574" t="s">
        <v>18</v>
      </c>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534" t="s">
        <v>19</v>
      </c>
      <c r="C13" s="534" t="s">
        <v>16</v>
      </c>
      <c r="D13" s="571" t="s">
        <v>1291</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39" thickBot="1" x14ac:dyDescent="0.3">
      <c r="A14" s="10" t="s">
        <v>20</v>
      </c>
      <c r="B14" s="1211" t="s">
        <v>1292</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15.75"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3" t="s">
        <v>39</v>
      </c>
    </row>
    <row r="17" spans="1:28" ht="39" thickBot="1" x14ac:dyDescent="0.3">
      <c r="A17" s="605"/>
      <c r="B17" s="605"/>
      <c r="C17" s="605"/>
      <c r="D17" s="605"/>
      <c r="E17" s="605"/>
      <c r="F17" s="605"/>
      <c r="G17" s="605"/>
      <c r="H17" s="607"/>
      <c r="I17" s="607"/>
      <c r="J17" s="605"/>
      <c r="K17" s="605"/>
      <c r="L17" s="605"/>
      <c r="M17" s="605"/>
      <c r="N17" s="605"/>
      <c r="O17" s="526" t="s">
        <v>40</v>
      </c>
      <c r="P17" s="526" t="s">
        <v>41</v>
      </c>
      <c r="Q17" s="526" t="s">
        <v>42</v>
      </c>
      <c r="R17" s="526" t="s">
        <v>43</v>
      </c>
      <c r="S17" s="530" t="s">
        <v>44</v>
      </c>
      <c r="T17" s="630"/>
      <c r="U17" s="15" t="s">
        <v>40</v>
      </c>
      <c r="V17" s="526" t="s">
        <v>41</v>
      </c>
      <c r="W17" s="526" t="s">
        <v>42</v>
      </c>
      <c r="X17" s="526" t="s">
        <v>43</v>
      </c>
      <c r="Y17" s="530" t="s">
        <v>45</v>
      </c>
      <c r="Z17" s="605"/>
      <c r="AA17" s="605"/>
      <c r="AB17" s="634"/>
    </row>
    <row r="18" spans="1:28" ht="318.75" x14ac:dyDescent="0.25">
      <c r="A18" s="637" t="s">
        <v>220</v>
      </c>
      <c r="B18" s="1136" t="s">
        <v>100</v>
      </c>
      <c r="C18" s="638" t="s">
        <v>1293</v>
      </c>
      <c r="D18" s="1212" t="s">
        <v>1294</v>
      </c>
      <c r="E18" s="525">
        <v>1</v>
      </c>
      <c r="F18" s="525" t="s">
        <v>1295</v>
      </c>
      <c r="G18" s="525" t="s">
        <v>1296</v>
      </c>
      <c r="H18" s="1213" t="s">
        <v>105</v>
      </c>
      <c r="I18" s="525" t="s">
        <v>1297</v>
      </c>
      <c r="J18" s="525" t="s">
        <v>1298</v>
      </c>
      <c r="K18" s="525" t="s">
        <v>181</v>
      </c>
      <c r="L18" s="532">
        <v>1</v>
      </c>
      <c r="M18" s="33" t="s">
        <v>1299</v>
      </c>
      <c r="N18" s="33" t="s">
        <v>1299</v>
      </c>
      <c r="O18" s="532">
        <v>0.25</v>
      </c>
      <c r="P18" s="532">
        <v>0.25</v>
      </c>
      <c r="Q18" s="532">
        <v>0.25</v>
      </c>
      <c r="R18" s="532">
        <v>0.25</v>
      </c>
      <c r="S18" s="65">
        <v>1</v>
      </c>
      <c r="T18" s="630"/>
      <c r="U18" s="24">
        <v>0.25</v>
      </c>
      <c r="V18" s="532">
        <v>0.25</v>
      </c>
      <c r="W18" s="525"/>
      <c r="X18" s="525"/>
      <c r="Y18" s="66"/>
      <c r="Z18" s="525" t="s">
        <v>1300</v>
      </c>
      <c r="AB18" s="27"/>
    </row>
    <row r="19" spans="1:28" ht="242.25" x14ac:dyDescent="0.25">
      <c r="A19" s="699"/>
      <c r="B19" s="1136"/>
      <c r="C19" s="620"/>
      <c r="D19" s="21" t="s">
        <v>1301</v>
      </c>
      <c r="E19" s="523">
        <v>2</v>
      </c>
      <c r="F19" s="523" t="s">
        <v>1302</v>
      </c>
      <c r="G19" s="525" t="s">
        <v>1303</v>
      </c>
      <c r="H19" s="1213" t="s">
        <v>105</v>
      </c>
      <c r="I19" s="523" t="s">
        <v>1304</v>
      </c>
      <c r="J19" s="523" t="s">
        <v>1305</v>
      </c>
      <c r="K19" s="523" t="s">
        <v>181</v>
      </c>
      <c r="L19" s="532">
        <v>1</v>
      </c>
      <c r="M19" s="529" t="s">
        <v>1306</v>
      </c>
      <c r="N19" s="529" t="s">
        <v>1306</v>
      </c>
      <c r="O19" s="532">
        <v>0.25</v>
      </c>
      <c r="P19" s="532">
        <v>0.25</v>
      </c>
      <c r="Q19" s="532">
        <v>0.25</v>
      </c>
      <c r="R19" s="532">
        <v>0.25</v>
      </c>
      <c r="S19" s="65">
        <v>1</v>
      </c>
      <c r="T19" s="630"/>
      <c r="U19" s="30">
        <v>0.25</v>
      </c>
      <c r="V19" s="523"/>
      <c r="W19" s="523"/>
      <c r="X19" s="523"/>
      <c r="Y19" s="533"/>
      <c r="Z19" s="523" t="s">
        <v>1307</v>
      </c>
      <c r="AA19" s="32"/>
      <c r="AB19" s="32"/>
    </row>
    <row r="20" spans="1:28" ht="280.5" x14ac:dyDescent="0.25">
      <c r="A20" s="699"/>
      <c r="B20" s="1136"/>
      <c r="C20" s="620"/>
      <c r="D20" s="21" t="s">
        <v>1308</v>
      </c>
      <c r="E20" s="523">
        <v>3</v>
      </c>
      <c r="F20" s="523" t="s">
        <v>1309</v>
      </c>
      <c r="G20" s="525" t="s">
        <v>1303</v>
      </c>
      <c r="H20" s="1213" t="s">
        <v>105</v>
      </c>
      <c r="I20" s="523" t="s">
        <v>1310</v>
      </c>
      <c r="J20" s="523" t="s">
        <v>1311</v>
      </c>
      <c r="K20" s="523" t="s">
        <v>181</v>
      </c>
      <c r="L20" s="532">
        <v>1</v>
      </c>
      <c r="M20" s="529" t="s">
        <v>1312</v>
      </c>
      <c r="N20" s="529" t="s">
        <v>1312</v>
      </c>
      <c r="O20" s="532">
        <v>0.25</v>
      </c>
      <c r="P20" s="532">
        <v>0.25</v>
      </c>
      <c r="Q20" s="532">
        <v>0.25</v>
      </c>
      <c r="R20" s="532">
        <v>0.25</v>
      </c>
      <c r="S20" s="65">
        <v>1</v>
      </c>
      <c r="T20" s="630"/>
      <c r="U20" s="30">
        <v>0.25</v>
      </c>
      <c r="V20" s="523"/>
      <c r="W20" s="523"/>
      <c r="X20" s="523"/>
      <c r="Y20" s="533"/>
      <c r="Z20" s="523" t="s">
        <v>1313</v>
      </c>
      <c r="AA20" s="32"/>
      <c r="AB20" s="32"/>
    </row>
    <row r="21" spans="1:28" ht="242.25" x14ac:dyDescent="0.25">
      <c r="A21" s="699"/>
      <c r="B21" s="1136"/>
      <c r="C21" s="620"/>
      <c r="D21" s="21" t="s">
        <v>1314</v>
      </c>
      <c r="E21" s="523">
        <v>4</v>
      </c>
      <c r="F21" s="523" t="s">
        <v>1315</v>
      </c>
      <c r="G21" s="525" t="s">
        <v>1303</v>
      </c>
      <c r="H21" s="1213" t="s">
        <v>105</v>
      </c>
      <c r="I21" s="523" t="s">
        <v>1316</v>
      </c>
      <c r="J21" s="523" t="s">
        <v>1317</v>
      </c>
      <c r="K21" s="523" t="s">
        <v>181</v>
      </c>
      <c r="L21" s="532">
        <v>1</v>
      </c>
      <c r="M21" s="529" t="s">
        <v>1318</v>
      </c>
      <c r="N21" s="529" t="s">
        <v>1318</v>
      </c>
      <c r="O21" s="532">
        <v>0.25</v>
      </c>
      <c r="P21" s="532">
        <v>0.25</v>
      </c>
      <c r="Q21" s="532">
        <v>0.25</v>
      </c>
      <c r="R21" s="532">
        <v>0.25</v>
      </c>
      <c r="S21" s="65">
        <v>1</v>
      </c>
      <c r="T21" s="630"/>
      <c r="U21" s="30">
        <v>0.25</v>
      </c>
      <c r="V21" s="523"/>
      <c r="W21" s="523"/>
      <c r="X21" s="523"/>
      <c r="Y21" s="533"/>
      <c r="Z21" s="523" t="s">
        <v>1319</v>
      </c>
      <c r="AA21" s="32"/>
      <c r="AB21" s="32"/>
    </row>
    <row r="22" spans="1:28" ht="179.25" thickBot="1" x14ac:dyDescent="0.3">
      <c r="A22" s="699"/>
      <c r="B22" s="1136"/>
      <c r="C22" s="700"/>
      <c r="D22" s="478" t="s">
        <v>1320</v>
      </c>
      <c r="E22" s="524">
        <v>5</v>
      </c>
      <c r="F22" s="524" t="s">
        <v>1321</v>
      </c>
      <c r="G22" s="525" t="s">
        <v>1303</v>
      </c>
      <c r="H22" s="1214" t="s">
        <v>105</v>
      </c>
      <c r="I22" s="524" t="s">
        <v>1322</v>
      </c>
      <c r="J22" s="524" t="s">
        <v>1323</v>
      </c>
      <c r="K22" s="524" t="s">
        <v>181</v>
      </c>
      <c r="L22" s="532">
        <v>1</v>
      </c>
      <c r="M22" s="529" t="s">
        <v>1324</v>
      </c>
      <c r="N22" s="529" t="s">
        <v>1324</v>
      </c>
      <c r="O22" s="532">
        <v>0.25</v>
      </c>
      <c r="P22" s="532">
        <v>0.25</v>
      </c>
      <c r="Q22" s="532">
        <v>0.25</v>
      </c>
      <c r="R22" s="532">
        <v>0.25</v>
      </c>
      <c r="S22" s="65">
        <v>1</v>
      </c>
      <c r="T22" s="630"/>
      <c r="U22" s="30">
        <v>0.25</v>
      </c>
      <c r="V22" s="523"/>
      <c r="W22" s="523"/>
      <c r="X22" s="523"/>
      <c r="Y22" s="533"/>
      <c r="Z22" s="523" t="s">
        <v>1325</v>
      </c>
      <c r="AA22" s="32"/>
      <c r="AB22" s="32"/>
    </row>
    <row r="23" spans="1:28" ht="15.75" thickBot="1" x14ac:dyDescent="0.3">
      <c r="A23" s="622" t="s">
        <v>157</v>
      </c>
      <c r="B23" s="623"/>
      <c r="C23" s="623"/>
      <c r="D23" s="623"/>
      <c r="E23" s="623"/>
      <c r="F23" s="623"/>
      <c r="G23" s="623"/>
      <c r="H23" s="623"/>
      <c r="I23" s="623"/>
      <c r="J23" s="623"/>
      <c r="K23" s="623"/>
      <c r="L23" s="623"/>
      <c r="M23" s="623"/>
      <c r="N23" s="623"/>
      <c r="O23" s="623"/>
      <c r="P23" s="623"/>
      <c r="Q23" s="623"/>
      <c r="R23" s="625"/>
      <c r="S23" s="626" t="s">
        <v>158</v>
      </c>
      <c r="T23" s="627"/>
      <c r="U23" s="627"/>
      <c r="V23" s="627"/>
      <c r="W23" s="627"/>
      <c r="X23" s="627"/>
      <c r="Y23" s="627"/>
      <c r="Z23" s="627"/>
      <c r="AA23" s="627"/>
      <c r="AB23" s="628"/>
    </row>
    <row r="24" spans="1:28" x14ac:dyDescent="0.25">
      <c r="A24" s="40" t="s">
        <v>159</v>
      </c>
      <c r="B24" s="610"/>
      <c r="C24" s="610"/>
      <c r="D24" s="610"/>
      <c r="E24" s="611"/>
      <c r="F24" s="41" t="s">
        <v>160</v>
      </c>
      <c r="G24" s="612"/>
      <c r="H24" s="612"/>
      <c r="I24" s="612"/>
      <c r="J24" s="612"/>
      <c r="K24" s="612"/>
      <c r="L24" s="41" t="s">
        <v>160</v>
      </c>
      <c r="M24" s="612"/>
      <c r="N24" s="612"/>
      <c r="O24" s="612"/>
      <c r="P24" s="612"/>
      <c r="Q24" s="612"/>
      <c r="R24" s="613"/>
      <c r="S24" s="42" t="s">
        <v>160</v>
      </c>
      <c r="T24" s="613"/>
      <c r="U24" s="614"/>
      <c r="V24" s="614"/>
      <c r="W24" s="614"/>
      <c r="X24" s="614"/>
      <c r="Y24" s="615"/>
      <c r="Z24" s="42" t="s">
        <v>160</v>
      </c>
      <c r="AA24" s="616"/>
      <c r="AB24" s="617"/>
    </row>
    <row r="25" spans="1:28" ht="25.5" x14ac:dyDescent="0.25">
      <c r="A25" s="43" t="s">
        <v>161</v>
      </c>
      <c r="B25" s="709" t="s">
        <v>1326</v>
      </c>
      <c r="C25" s="709"/>
      <c r="D25" s="709"/>
      <c r="E25" s="616"/>
      <c r="F25" s="41" t="s">
        <v>163</v>
      </c>
      <c r="G25" s="612" t="s">
        <v>1327</v>
      </c>
      <c r="H25" s="612"/>
      <c r="I25" s="612"/>
      <c r="J25" s="612"/>
      <c r="K25" s="612"/>
      <c r="L25" s="41" t="s">
        <v>165</v>
      </c>
      <c r="M25" s="612"/>
      <c r="N25" s="612"/>
      <c r="O25" s="612"/>
      <c r="P25" s="612"/>
      <c r="Q25" s="612"/>
      <c r="R25" s="613"/>
      <c r="S25" s="42" t="s">
        <v>163</v>
      </c>
      <c r="T25" s="613"/>
      <c r="U25" s="614"/>
      <c r="V25" s="614"/>
      <c r="W25" s="614"/>
      <c r="X25" s="614"/>
      <c r="Y25" s="615"/>
      <c r="Z25" s="42" t="s">
        <v>165</v>
      </c>
      <c r="AA25" s="616"/>
      <c r="AB25" s="617"/>
    </row>
    <row r="26" spans="1:28" ht="15.75" thickBot="1" x14ac:dyDescent="0.3">
      <c r="A26" s="45" t="s">
        <v>168</v>
      </c>
      <c r="B26" s="1215">
        <v>44012</v>
      </c>
      <c r="C26" s="659"/>
      <c r="D26" s="659"/>
      <c r="E26" s="689"/>
      <c r="F26" s="46" t="s">
        <v>168</v>
      </c>
      <c r="G26" s="1216">
        <v>44012</v>
      </c>
      <c r="H26" s="642"/>
      <c r="I26" s="642"/>
      <c r="J26" s="642"/>
      <c r="K26" s="642"/>
      <c r="L26" s="46" t="s">
        <v>168</v>
      </c>
      <c r="M26" s="642"/>
      <c r="N26" s="642"/>
      <c r="O26" s="642"/>
      <c r="P26" s="642"/>
      <c r="Q26" s="642"/>
      <c r="R26" s="643"/>
      <c r="S26" s="47" t="s">
        <v>168</v>
      </c>
      <c r="T26" s="643"/>
      <c r="U26" s="644"/>
      <c r="V26" s="644"/>
      <c r="W26" s="644"/>
      <c r="X26" s="644"/>
      <c r="Y26" s="645"/>
      <c r="Z26" s="47" t="s">
        <v>168</v>
      </c>
      <c r="AA26" s="689"/>
      <c r="AB26" s="690"/>
    </row>
  </sheetData>
  <mergeCells count="56">
    <mergeCell ref="B25:E25"/>
    <mergeCell ref="G25:K25"/>
    <mergeCell ref="M25:R25"/>
    <mergeCell ref="T25:Y25"/>
    <mergeCell ref="AA25:AB25"/>
    <mergeCell ref="B26:E26"/>
    <mergeCell ref="G26:K26"/>
    <mergeCell ref="M26:R26"/>
    <mergeCell ref="T26:Y26"/>
    <mergeCell ref="AA26:AB26"/>
    <mergeCell ref="A23:R23"/>
    <mergeCell ref="S23:AB23"/>
    <mergeCell ref="B24:E24"/>
    <mergeCell ref="G24:K24"/>
    <mergeCell ref="M24:R24"/>
    <mergeCell ref="T24:Y24"/>
    <mergeCell ref="AA24:AB24"/>
    <mergeCell ref="T16:T22"/>
    <mergeCell ref="U16:Y16"/>
    <mergeCell ref="Z16:Z17"/>
    <mergeCell ref="AA16:AA17"/>
    <mergeCell ref="AB16:AB17"/>
    <mergeCell ref="A18:A22"/>
    <mergeCell ref="B18:B22"/>
    <mergeCell ref="C18:C22"/>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C64A-2B7D-4196-B57F-F6A3E1B3B363}">
  <dimension ref="A1:AB25"/>
  <sheetViews>
    <sheetView workbookViewId="0">
      <selection activeCell="D13" sqref="D13:AB13"/>
    </sheetView>
  </sheetViews>
  <sheetFormatPr baseColWidth="10" defaultColWidth="10.28515625" defaultRowHeight="12.75" x14ac:dyDescent="0.25"/>
  <cols>
    <col min="1" max="1" width="26.42578125" style="436" customWidth="1"/>
    <col min="2" max="2" width="21.7109375" style="436" customWidth="1"/>
    <col min="3" max="3" width="19.85546875" style="436" customWidth="1"/>
    <col min="4" max="4" width="19.7109375" style="436" customWidth="1"/>
    <col min="5" max="5" width="5.5703125" style="436" customWidth="1"/>
    <col min="6" max="6" width="19.28515625" style="436" customWidth="1"/>
    <col min="7" max="7" width="19" style="436" customWidth="1"/>
    <col min="8" max="8" width="18" style="436" customWidth="1"/>
    <col min="9" max="9" width="17.28515625" style="436" customWidth="1"/>
    <col min="10" max="10" width="16.140625" style="436" customWidth="1"/>
    <col min="11" max="11" width="17.28515625" style="436" customWidth="1"/>
    <col min="12" max="12" width="16.28515625" style="436" customWidth="1"/>
    <col min="13" max="13" width="15.42578125" style="436" customWidth="1"/>
    <col min="14" max="14" width="17.140625" style="436" customWidth="1"/>
    <col min="15" max="15" width="8.28515625" style="436" customWidth="1"/>
    <col min="16" max="16" width="8.5703125" style="436" customWidth="1"/>
    <col min="17" max="17" width="8" style="436" customWidth="1"/>
    <col min="18" max="18" width="8.42578125" style="436" customWidth="1"/>
    <col min="19" max="19" width="20.140625" style="436" customWidth="1"/>
    <col min="20" max="20" width="4.28515625" style="438" customWidth="1"/>
    <col min="21" max="21" width="11" style="436" customWidth="1"/>
    <col min="22" max="22" width="9.140625" style="436" customWidth="1"/>
    <col min="23" max="23" width="8.85546875" style="436" customWidth="1"/>
    <col min="24" max="24" width="8.7109375" style="436" customWidth="1"/>
    <col min="25" max="25" width="14.85546875" style="436" customWidth="1"/>
    <col min="26" max="26" width="116.5703125" style="436" customWidth="1"/>
    <col min="27" max="27" width="25" style="436" customWidth="1"/>
    <col min="28" max="28" width="41.28515625" style="436" customWidth="1"/>
    <col min="29" max="16384" width="10.28515625" style="436"/>
  </cols>
  <sheetData>
    <row r="1" spans="1:28" ht="13.5" thickBot="1" x14ac:dyDescent="0.3">
      <c r="A1" s="1116"/>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row>
    <row r="2" spans="1:28" ht="15.75" x14ac:dyDescent="0.25">
      <c r="A2" s="1117"/>
      <c r="B2" s="1120" t="s">
        <v>730</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2"/>
      <c r="AB2" s="466" t="s">
        <v>1</v>
      </c>
    </row>
    <row r="3" spans="1:28" ht="14.25" x14ac:dyDescent="0.25">
      <c r="A3" s="1118"/>
      <c r="B3" s="585" t="s">
        <v>971</v>
      </c>
      <c r="C3" s="586"/>
      <c r="D3" s="586"/>
      <c r="E3" s="586"/>
      <c r="F3" s="586"/>
      <c r="G3" s="586"/>
      <c r="H3" s="586"/>
      <c r="I3" s="586"/>
      <c r="J3" s="586"/>
      <c r="K3" s="586"/>
      <c r="L3" s="586"/>
      <c r="M3" s="586"/>
      <c r="N3" s="586"/>
      <c r="O3" s="586"/>
      <c r="P3" s="586"/>
      <c r="Q3" s="586"/>
      <c r="R3" s="586"/>
      <c r="S3" s="586"/>
      <c r="T3" s="586"/>
      <c r="U3" s="586"/>
      <c r="V3" s="586"/>
      <c r="W3" s="586"/>
      <c r="X3" s="586"/>
      <c r="Y3" s="586"/>
      <c r="Z3" s="586"/>
      <c r="AA3" s="587"/>
      <c r="AB3" s="467" t="s">
        <v>3</v>
      </c>
    </row>
    <row r="4" spans="1:28" x14ac:dyDescent="0.25">
      <c r="A4" s="1118"/>
      <c r="B4" s="585" t="s">
        <v>824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467" t="s">
        <v>5</v>
      </c>
    </row>
    <row r="5" spans="1:28" ht="13.5" thickBot="1" x14ac:dyDescent="0.3">
      <c r="A5" s="1119"/>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68" t="s">
        <v>6</v>
      </c>
    </row>
    <row r="6" spans="1:28" ht="13.5" thickBot="1" x14ac:dyDescent="0.3">
      <c r="A6" s="1123"/>
      <c r="B6" s="1124"/>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5"/>
    </row>
    <row r="7" spans="1:28" x14ac:dyDescent="0.25">
      <c r="A7" s="5" t="s">
        <v>7</v>
      </c>
      <c r="B7" s="1126" t="s">
        <v>972</v>
      </c>
      <c r="C7" s="1126"/>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126"/>
      <c r="AB7" s="1127"/>
    </row>
    <row r="8" spans="1:28" x14ac:dyDescent="0.25">
      <c r="A8" s="6" t="s">
        <v>9</v>
      </c>
      <c r="B8" s="1128" t="s">
        <v>826</v>
      </c>
      <c r="C8" s="1128"/>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9"/>
    </row>
    <row r="9" spans="1:28" x14ac:dyDescent="0.25">
      <c r="A9" s="6" t="s">
        <v>11</v>
      </c>
      <c r="B9" s="1130" t="s">
        <v>737</v>
      </c>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2"/>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9"/>
      <c r="D11" s="1089">
        <v>43850</v>
      </c>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6"/>
    </row>
    <row r="12" spans="1:28" x14ac:dyDescent="0.25">
      <c r="A12" s="570"/>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654" t="s">
        <v>738</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3.5" thickBot="1" x14ac:dyDescent="0.3">
      <c r="A14" s="10" t="s">
        <v>20</v>
      </c>
      <c r="B14" s="1133" t="s">
        <v>973</v>
      </c>
      <c r="C14" s="1134"/>
      <c r="D14" s="1134"/>
      <c r="E14" s="1134"/>
      <c r="F14" s="1134"/>
      <c r="G14" s="1134"/>
      <c r="H14" s="1134"/>
      <c r="I14" s="1134"/>
      <c r="J14" s="1134"/>
      <c r="K14" s="1134"/>
      <c r="L14" s="1134"/>
      <c r="M14" s="1134"/>
      <c r="N14" s="1134"/>
      <c r="O14" s="1134"/>
      <c r="P14" s="1134"/>
      <c r="Q14" s="1134"/>
      <c r="R14" s="1134"/>
      <c r="S14" s="1134"/>
      <c r="T14" s="1134"/>
      <c r="U14" s="1134"/>
      <c r="V14" s="1134"/>
      <c r="W14" s="1134"/>
      <c r="X14" s="1134"/>
      <c r="Y14" s="1134"/>
      <c r="Z14" s="1134"/>
      <c r="AA14" s="1134"/>
      <c r="AB14" s="1135"/>
    </row>
    <row r="15" spans="1:28" ht="13.5"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469"/>
      <c r="AB15" s="469"/>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3" t="s">
        <v>39</v>
      </c>
    </row>
    <row r="17" spans="1:28" ht="26.25" thickBot="1" x14ac:dyDescent="0.3">
      <c r="A17" s="605"/>
      <c r="B17" s="605"/>
      <c r="C17" s="605"/>
      <c r="D17" s="605"/>
      <c r="E17" s="605"/>
      <c r="F17" s="605"/>
      <c r="G17" s="605"/>
      <c r="H17" s="607"/>
      <c r="I17" s="607"/>
      <c r="J17" s="605"/>
      <c r="K17" s="605"/>
      <c r="L17" s="605"/>
      <c r="M17" s="605"/>
      <c r="N17" s="605"/>
      <c r="O17" s="13" t="s">
        <v>40</v>
      </c>
      <c r="P17" s="13" t="s">
        <v>41</v>
      </c>
      <c r="Q17" s="13" t="s">
        <v>42</v>
      </c>
      <c r="R17" s="13" t="s">
        <v>43</v>
      </c>
      <c r="S17" s="14" t="s">
        <v>44</v>
      </c>
      <c r="T17" s="630"/>
      <c r="U17" s="15" t="s">
        <v>40</v>
      </c>
      <c r="V17" s="13" t="s">
        <v>41</v>
      </c>
      <c r="W17" s="13" t="s">
        <v>42</v>
      </c>
      <c r="X17" s="13" t="s">
        <v>43</v>
      </c>
      <c r="Y17" s="14" t="s">
        <v>45</v>
      </c>
      <c r="Z17" s="605"/>
      <c r="AA17" s="605"/>
      <c r="AB17" s="634"/>
    </row>
    <row r="18" spans="1:28" ht="102" x14ac:dyDescent="0.25">
      <c r="A18" s="637" t="s">
        <v>46</v>
      </c>
      <c r="B18" s="1136" t="s">
        <v>974</v>
      </c>
      <c r="C18" s="453" t="s">
        <v>975</v>
      </c>
      <c r="D18" s="453" t="s">
        <v>976</v>
      </c>
      <c r="E18" s="8">
        <v>1</v>
      </c>
      <c r="F18" s="453" t="s">
        <v>977</v>
      </c>
      <c r="G18" s="8" t="s">
        <v>978</v>
      </c>
      <c r="H18" s="8" t="s">
        <v>252</v>
      </c>
      <c r="I18" s="8" t="s">
        <v>979</v>
      </c>
      <c r="J18" s="8" t="s">
        <v>980</v>
      </c>
      <c r="K18" s="8" t="s">
        <v>181</v>
      </c>
      <c r="L18" s="20">
        <v>1</v>
      </c>
      <c r="M18" s="8" t="s">
        <v>981</v>
      </c>
      <c r="N18" s="470" t="s">
        <v>982</v>
      </c>
      <c r="O18" s="206">
        <v>0.25</v>
      </c>
      <c r="P18" s="206">
        <v>0.25</v>
      </c>
      <c r="Q18" s="206">
        <v>0.25</v>
      </c>
      <c r="R18" s="206">
        <v>0.25</v>
      </c>
      <c r="S18" s="65">
        <f>SUM(O18:R18)</f>
        <v>1</v>
      </c>
      <c r="T18" s="630"/>
      <c r="U18" s="24">
        <v>0.25</v>
      </c>
      <c r="V18" s="25">
        <v>0.25</v>
      </c>
      <c r="W18" s="25"/>
      <c r="X18" s="25"/>
      <c r="Y18" s="65">
        <f>SUM(U18:X18)</f>
        <v>0.5</v>
      </c>
      <c r="Z18" s="447" t="s">
        <v>983</v>
      </c>
      <c r="AA18" s="471"/>
      <c r="AB18" s="471"/>
    </row>
    <row r="19" spans="1:28" ht="102" x14ac:dyDescent="0.25">
      <c r="A19" s="699"/>
      <c r="B19" s="1136"/>
      <c r="C19" s="472" t="s">
        <v>984</v>
      </c>
      <c r="D19" s="453" t="s">
        <v>985</v>
      </c>
      <c r="E19" s="8">
        <v>2</v>
      </c>
      <c r="F19" s="453" t="s">
        <v>986</v>
      </c>
      <c r="G19" s="8" t="s">
        <v>987</v>
      </c>
      <c r="H19" s="8" t="s">
        <v>252</v>
      </c>
      <c r="I19" s="453" t="s">
        <v>988</v>
      </c>
      <c r="J19" s="8" t="s">
        <v>989</v>
      </c>
      <c r="K19" s="8" t="s">
        <v>181</v>
      </c>
      <c r="L19" s="20">
        <v>1</v>
      </c>
      <c r="M19" s="8" t="s">
        <v>990</v>
      </c>
      <c r="N19" s="8" t="s">
        <v>991</v>
      </c>
      <c r="O19" s="206">
        <v>0.75</v>
      </c>
      <c r="P19" s="206">
        <v>0</v>
      </c>
      <c r="Q19" s="206">
        <v>0.25</v>
      </c>
      <c r="R19" s="206">
        <v>0</v>
      </c>
      <c r="S19" s="65">
        <f>SUM(O19:R19)</f>
        <v>1</v>
      </c>
      <c r="T19" s="630"/>
      <c r="U19" s="30">
        <v>0.25</v>
      </c>
      <c r="V19" s="20">
        <v>0.5</v>
      </c>
      <c r="W19" s="20"/>
      <c r="X19" s="20"/>
      <c r="Y19" s="206">
        <f>SUM(U19:X19)</f>
        <v>0.75</v>
      </c>
      <c r="Z19" s="18" t="s">
        <v>992</v>
      </c>
      <c r="AA19" s="435"/>
      <c r="AB19" s="435"/>
    </row>
    <row r="20" spans="1:28" ht="153" x14ac:dyDescent="0.25">
      <c r="A20" s="699"/>
      <c r="B20" s="1136"/>
      <c r="C20" s="453" t="s">
        <v>993</v>
      </c>
      <c r="D20" s="453" t="s">
        <v>994</v>
      </c>
      <c r="E20" s="470">
        <v>3</v>
      </c>
      <c r="F20" s="473" t="s">
        <v>995</v>
      </c>
      <c r="G20" s="8" t="s">
        <v>996</v>
      </c>
      <c r="H20" s="8" t="s">
        <v>105</v>
      </c>
      <c r="I20" s="8" t="s">
        <v>997</v>
      </c>
      <c r="J20" s="8" t="s">
        <v>998</v>
      </c>
      <c r="K20" s="8" t="s">
        <v>181</v>
      </c>
      <c r="L20" s="206">
        <v>1</v>
      </c>
      <c r="M20" s="8" t="s">
        <v>999</v>
      </c>
      <c r="N20" s="8" t="s">
        <v>1000</v>
      </c>
      <c r="O20" s="206">
        <v>0.25</v>
      </c>
      <c r="P20" s="206">
        <v>0.25</v>
      </c>
      <c r="Q20" s="206">
        <v>0.25</v>
      </c>
      <c r="R20" s="206">
        <v>0.25</v>
      </c>
      <c r="S20" s="65">
        <f>SUM(O20:R20)</f>
        <v>1</v>
      </c>
      <c r="T20" s="630"/>
      <c r="U20" s="30">
        <v>0.25</v>
      </c>
      <c r="V20" s="20">
        <v>0.25</v>
      </c>
      <c r="W20" s="20"/>
      <c r="X20" s="20"/>
      <c r="Y20" s="206">
        <f>SUM(U20:X20)</f>
        <v>0.5</v>
      </c>
      <c r="Z20" s="447" t="s">
        <v>1001</v>
      </c>
      <c r="AA20" s="435"/>
      <c r="AB20" s="435"/>
    </row>
    <row r="21" spans="1:28" ht="243" thickBot="1" x14ac:dyDescent="0.3">
      <c r="A21" s="699"/>
      <c r="B21" s="1136"/>
      <c r="C21" s="453" t="s">
        <v>1002</v>
      </c>
      <c r="D21" s="453" t="s">
        <v>1003</v>
      </c>
      <c r="E21" s="470">
        <v>4</v>
      </c>
      <c r="F21" s="473" t="s">
        <v>1004</v>
      </c>
      <c r="G21" s="8" t="s">
        <v>996</v>
      </c>
      <c r="H21" s="8" t="s">
        <v>252</v>
      </c>
      <c r="I21" s="8" t="s">
        <v>1005</v>
      </c>
      <c r="J21" s="8" t="s">
        <v>1006</v>
      </c>
      <c r="K21" s="8" t="s">
        <v>181</v>
      </c>
      <c r="L21" s="206">
        <v>1</v>
      </c>
      <c r="M21" s="8" t="s">
        <v>1007</v>
      </c>
      <c r="N21" s="8" t="s">
        <v>1008</v>
      </c>
      <c r="O21" s="206">
        <v>0.25</v>
      </c>
      <c r="P21" s="206">
        <v>0.25</v>
      </c>
      <c r="Q21" s="206">
        <v>0.25</v>
      </c>
      <c r="R21" s="206">
        <v>0.25</v>
      </c>
      <c r="S21" s="65">
        <f>SUM(O21:R21)</f>
        <v>1</v>
      </c>
      <c r="T21" s="630"/>
      <c r="U21" s="30">
        <v>0.25</v>
      </c>
      <c r="V21" s="20">
        <v>0.25</v>
      </c>
      <c r="W21" s="20"/>
      <c r="X21" s="20"/>
      <c r="Y21" s="206">
        <f>SUM(U21:X21)</f>
        <v>0.5</v>
      </c>
      <c r="Z21" s="447" t="s">
        <v>1009</v>
      </c>
      <c r="AA21" s="435"/>
      <c r="AB21" s="435"/>
    </row>
    <row r="22" spans="1:28" s="438" customFormat="1" ht="13.5" thickBot="1" x14ac:dyDescent="0.3">
      <c r="A22" s="1074" t="s">
        <v>157</v>
      </c>
      <c r="B22" s="1075"/>
      <c r="C22" s="1075"/>
      <c r="D22" s="1075"/>
      <c r="E22" s="1075"/>
      <c r="F22" s="1075"/>
      <c r="G22" s="1075"/>
      <c r="H22" s="1075"/>
      <c r="I22" s="1075"/>
      <c r="J22" s="1075"/>
      <c r="K22" s="1075"/>
      <c r="L22" s="1075"/>
      <c r="M22" s="1075"/>
      <c r="N22" s="1075"/>
      <c r="O22" s="1075"/>
      <c r="P22" s="1075"/>
      <c r="Q22" s="1075"/>
      <c r="R22" s="1076"/>
      <c r="S22" s="1077" t="s">
        <v>158</v>
      </c>
      <c r="T22" s="1137"/>
      <c r="U22" s="1137"/>
      <c r="V22" s="1137"/>
      <c r="W22" s="1137"/>
      <c r="X22" s="1137"/>
      <c r="Y22" s="1137"/>
      <c r="Z22" s="1137"/>
      <c r="AA22" s="1137"/>
      <c r="AB22" s="1138"/>
    </row>
    <row r="23" spans="1:28" x14ac:dyDescent="0.25">
      <c r="A23" s="40" t="s">
        <v>159</v>
      </c>
      <c r="B23" s="610"/>
      <c r="C23" s="610"/>
      <c r="D23" s="610"/>
      <c r="E23" s="611"/>
      <c r="F23" s="41" t="s">
        <v>160</v>
      </c>
      <c r="G23" s="1062" t="s">
        <v>905</v>
      </c>
      <c r="H23" s="1062"/>
      <c r="I23" s="1062"/>
      <c r="J23" s="1062"/>
      <c r="K23" s="1062"/>
      <c r="L23" s="41"/>
      <c r="M23" s="1062"/>
      <c r="N23" s="1062"/>
      <c r="O23" s="1062"/>
      <c r="P23" s="1062"/>
      <c r="Q23" s="1062"/>
      <c r="R23" s="1063"/>
      <c r="S23" s="42"/>
      <c r="T23" s="1063"/>
      <c r="U23" s="1139"/>
      <c r="V23" s="1139"/>
      <c r="W23" s="1139"/>
      <c r="X23" s="1139"/>
      <c r="Y23" s="1140"/>
      <c r="Z23" s="42" t="s">
        <v>160</v>
      </c>
      <c r="AA23" s="648" t="s">
        <v>906</v>
      </c>
      <c r="AB23" s="649"/>
    </row>
    <row r="24" spans="1:28" x14ac:dyDescent="0.25">
      <c r="A24" s="43" t="s">
        <v>161</v>
      </c>
      <c r="B24" s="647" t="s">
        <v>1010</v>
      </c>
      <c r="C24" s="647"/>
      <c r="D24" s="647"/>
      <c r="E24" s="1061"/>
      <c r="F24" s="41" t="s">
        <v>163</v>
      </c>
      <c r="G24" s="618" t="s">
        <v>908</v>
      </c>
      <c r="H24" s="618"/>
      <c r="I24" s="618"/>
      <c r="J24" s="618"/>
      <c r="K24" s="618"/>
      <c r="L24" s="41"/>
      <c r="M24" s="1062"/>
      <c r="N24" s="1062"/>
      <c r="O24" s="1062"/>
      <c r="P24" s="1062"/>
      <c r="Q24" s="1062"/>
      <c r="R24" s="1063"/>
      <c r="S24" s="42"/>
      <c r="T24" s="1063"/>
      <c r="U24" s="1139"/>
      <c r="V24" s="1139"/>
      <c r="W24" s="1139"/>
      <c r="X24" s="1139"/>
      <c r="Y24" s="1140"/>
      <c r="Z24" s="42" t="s">
        <v>165</v>
      </c>
      <c r="AA24" s="648" t="s">
        <v>820</v>
      </c>
      <c r="AB24" s="649"/>
    </row>
    <row r="25" spans="1:28" ht="13.5" thickBot="1" x14ac:dyDescent="0.3">
      <c r="A25" s="45" t="s">
        <v>168</v>
      </c>
      <c r="B25" s="1066">
        <v>44022</v>
      </c>
      <c r="C25" s="640"/>
      <c r="D25" s="640"/>
      <c r="E25" s="1067"/>
      <c r="F25" s="46" t="s">
        <v>168</v>
      </c>
      <c r="G25" s="1068">
        <v>44022</v>
      </c>
      <c r="H25" s="1069"/>
      <c r="I25" s="1069"/>
      <c r="J25" s="1069"/>
      <c r="K25" s="1069"/>
      <c r="L25" s="46"/>
      <c r="M25" s="1069"/>
      <c r="N25" s="1069"/>
      <c r="O25" s="1069"/>
      <c r="P25" s="1069"/>
      <c r="Q25" s="1069"/>
      <c r="R25" s="1070"/>
      <c r="S25" s="47"/>
      <c r="T25" s="1070"/>
      <c r="U25" s="1141"/>
      <c r="V25" s="1141"/>
      <c r="W25" s="1141"/>
      <c r="X25" s="1141"/>
      <c r="Y25" s="1142"/>
      <c r="Z25" s="47" t="s">
        <v>168</v>
      </c>
      <c r="AA25" s="708"/>
      <c r="AB25" s="646"/>
    </row>
  </sheetData>
  <mergeCells count="55">
    <mergeCell ref="B24:E24"/>
    <mergeCell ref="G24:K24"/>
    <mergeCell ref="M24:R24"/>
    <mergeCell ref="T24:Y24"/>
    <mergeCell ref="AA24:AB24"/>
    <mergeCell ref="B25:E25"/>
    <mergeCell ref="G25:K25"/>
    <mergeCell ref="M25:R25"/>
    <mergeCell ref="T25:Y25"/>
    <mergeCell ref="AA25:AB25"/>
    <mergeCell ref="AA16:AA17"/>
    <mergeCell ref="AB16:AB17"/>
    <mergeCell ref="A22:R22"/>
    <mergeCell ref="S22:AB22"/>
    <mergeCell ref="B23:E23"/>
    <mergeCell ref="G23:K23"/>
    <mergeCell ref="M23:R23"/>
    <mergeCell ref="T23:Y23"/>
    <mergeCell ref="AA23:AB23"/>
    <mergeCell ref="A18:A21"/>
    <mergeCell ref="B18:B21"/>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T16:T21"/>
    <mergeCell ref="U16:Y16"/>
    <mergeCell ref="Z16:Z1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3788-2A0E-4FD7-B411-E2E7B7752BDB}">
  <dimension ref="A1:AB33"/>
  <sheetViews>
    <sheetView workbookViewId="0">
      <selection activeCell="D13" sqref="D13:AB13"/>
    </sheetView>
  </sheetViews>
  <sheetFormatPr baseColWidth="10" defaultRowHeight="15" x14ac:dyDescent="0.25"/>
  <cols>
    <col min="1" max="1" width="26.42578125" style="1" customWidth="1"/>
    <col min="2" max="2" width="15.85546875" style="1" customWidth="1"/>
    <col min="3" max="3" width="19.85546875" style="1" customWidth="1"/>
    <col min="4" max="4" width="19.7109375" style="1" customWidth="1"/>
    <col min="5" max="5" width="11.28515625" style="1" customWidth="1"/>
    <col min="6" max="6" width="26.42578125" style="1" customWidth="1"/>
    <col min="7" max="7" width="23.140625" style="1" customWidth="1"/>
    <col min="8" max="8" width="21.85546875" style="1" customWidth="1"/>
    <col min="9" max="9" width="18.85546875" style="1" customWidth="1"/>
    <col min="10" max="10" width="21.85546875" style="1" customWidth="1"/>
    <col min="11" max="11" width="17.28515625" style="1" customWidth="1"/>
    <col min="12" max="12" width="16.28515625" style="1" customWidth="1"/>
    <col min="13" max="13" width="15.42578125" style="1" customWidth="1"/>
    <col min="14" max="14" width="26.7109375" style="1" customWidth="1"/>
    <col min="15" max="18" width="8.42578125" style="1" customWidth="1"/>
    <col min="19" max="19" width="20.42578125" style="1" customWidth="1"/>
    <col min="20" max="20" width="4.28515625" style="39" customWidth="1"/>
    <col min="21" max="24" width="8.42578125" style="1" customWidth="1"/>
    <col min="25" max="25" width="20.42578125" style="1" customWidth="1"/>
    <col min="26" max="26" width="91.5703125" style="1" customWidth="1"/>
    <col min="27" max="27" width="35" style="1" customWidth="1"/>
    <col min="28" max="28" width="58.140625" style="1" customWidth="1"/>
    <col min="29" max="256" width="11.42578125" style="1"/>
    <col min="257" max="257" width="26.42578125" style="1" customWidth="1"/>
    <col min="258" max="258" width="15.85546875" style="1" customWidth="1"/>
    <col min="259" max="259" width="19.85546875" style="1" customWidth="1"/>
    <col min="260" max="260" width="19.7109375" style="1" customWidth="1"/>
    <col min="261" max="261" width="11.28515625" style="1" customWidth="1"/>
    <col min="262" max="262" width="26.42578125" style="1" customWidth="1"/>
    <col min="263" max="263" width="23.140625" style="1" customWidth="1"/>
    <col min="264" max="264" width="21.85546875" style="1" customWidth="1"/>
    <col min="265" max="265" width="18.85546875" style="1" customWidth="1"/>
    <col min="266" max="266" width="21.85546875" style="1" customWidth="1"/>
    <col min="267" max="267" width="17.28515625" style="1" customWidth="1"/>
    <col min="268" max="268" width="16.28515625" style="1" customWidth="1"/>
    <col min="269" max="269" width="15.42578125" style="1" customWidth="1"/>
    <col min="270" max="270" width="26.7109375" style="1" customWidth="1"/>
    <col min="271" max="274" width="8.42578125" style="1" customWidth="1"/>
    <col min="275" max="275" width="20.42578125" style="1" customWidth="1"/>
    <col min="276" max="276" width="4.28515625" style="1" customWidth="1"/>
    <col min="277" max="280" width="8.42578125" style="1" customWidth="1"/>
    <col min="281" max="281" width="20.42578125" style="1" customWidth="1"/>
    <col min="282" max="282" width="91.5703125" style="1" customWidth="1"/>
    <col min="283" max="283" width="35" style="1" customWidth="1"/>
    <col min="284" max="284" width="58.140625" style="1" customWidth="1"/>
    <col min="285" max="512" width="11.42578125" style="1"/>
    <col min="513" max="513" width="26.42578125" style="1" customWidth="1"/>
    <col min="514" max="514" width="15.85546875" style="1" customWidth="1"/>
    <col min="515" max="515" width="19.85546875" style="1" customWidth="1"/>
    <col min="516" max="516" width="19.7109375" style="1" customWidth="1"/>
    <col min="517" max="517" width="11.28515625" style="1" customWidth="1"/>
    <col min="518" max="518" width="26.42578125" style="1" customWidth="1"/>
    <col min="519" max="519" width="23.140625" style="1" customWidth="1"/>
    <col min="520" max="520" width="21.85546875" style="1" customWidth="1"/>
    <col min="521" max="521" width="18.85546875" style="1" customWidth="1"/>
    <col min="522" max="522" width="21.85546875" style="1" customWidth="1"/>
    <col min="523" max="523" width="17.28515625" style="1" customWidth="1"/>
    <col min="524" max="524" width="16.28515625" style="1" customWidth="1"/>
    <col min="525" max="525" width="15.42578125" style="1" customWidth="1"/>
    <col min="526" max="526" width="26.7109375" style="1" customWidth="1"/>
    <col min="527" max="530" width="8.42578125" style="1" customWidth="1"/>
    <col min="531" max="531" width="20.42578125" style="1" customWidth="1"/>
    <col min="532" max="532" width="4.28515625" style="1" customWidth="1"/>
    <col min="533" max="536" width="8.42578125" style="1" customWidth="1"/>
    <col min="537" max="537" width="20.42578125" style="1" customWidth="1"/>
    <col min="538" max="538" width="91.5703125" style="1" customWidth="1"/>
    <col min="539" max="539" width="35" style="1" customWidth="1"/>
    <col min="540" max="540" width="58.140625" style="1" customWidth="1"/>
    <col min="541" max="768" width="11.42578125" style="1"/>
    <col min="769" max="769" width="26.42578125" style="1" customWidth="1"/>
    <col min="770" max="770" width="15.85546875" style="1" customWidth="1"/>
    <col min="771" max="771" width="19.85546875" style="1" customWidth="1"/>
    <col min="772" max="772" width="19.7109375" style="1" customWidth="1"/>
    <col min="773" max="773" width="11.28515625" style="1" customWidth="1"/>
    <col min="774" max="774" width="26.42578125" style="1" customWidth="1"/>
    <col min="775" max="775" width="23.140625" style="1" customWidth="1"/>
    <col min="776" max="776" width="21.85546875" style="1" customWidth="1"/>
    <col min="777" max="777" width="18.85546875" style="1" customWidth="1"/>
    <col min="778" max="778" width="21.85546875" style="1" customWidth="1"/>
    <col min="779" max="779" width="17.28515625" style="1" customWidth="1"/>
    <col min="780" max="780" width="16.28515625" style="1" customWidth="1"/>
    <col min="781" max="781" width="15.42578125" style="1" customWidth="1"/>
    <col min="782" max="782" width="26.7109375" style="1" customWidth="1"/>
    <col min="783" max="786" width="8.42578125" style="1" customWidth="1"/>
    <col min="787" max="787" width="20.42578125" style="1" customWidth="1"/>
    <col min="788" max="788" width="4.28515625" style="1" customWidth="1"/>
    <col min="789" max="792" width="8.42578125" style="1" customWidth="1"/>
    <col min="793" max="793" width="20.42578125" style="1" customWidth="1"/>
    <col min="794" max="794" width="91.5703125" style="1" customWidth="1"/>
    <col min="795" max="795" width="35" style="1" customWidth="1"/>
    <col min="796" max="796" width="58.140625" style="1" customWidth="1"/>
    <col min="797" max="1024" width="11.42578125" style="1"/>
    <col min="1025" max="1025" width="26.42578125" style="1" customWidth="1"/>
    <col min="1026" max="1026" width="15.85546875" style="1" customWidth="1"/>
    <col min="1027" max="1027" width="19.85546875" style="1" customWidth="1"/>
    <col min="1028" max="1028" width="19.7109375" style="1" customWidth="1"/>
    <col min="1029" max="1029" width="11.28515625" style="1" customWidth="1"/>
    <col min="1030" max="1030" width="26.42578125" style="1" customWidth="1"/>
    <col min="1031" max="1031" width="23.140625" style="1" customWidth="1"/>
    <col min="1032" max="1032" width="21.85546875" style="1" customWidth="1"/>
    <col min="1033" max="1033" width="18.85546875" style="1" customWidth="1"/>
    <col min="1034" max="1034" width="21.85546875" style="1" customWidth="1"/>
    <col min="1035" max="1035" width="17.28515625" style="1" customWidth="1"/>
    <col min="1036" max="1036" width="16.28515625" style="1" customWidth="1"/>
    <col min="1037" max="1037" width="15.42578125" style="1" customWidth="1"/>
    <col min="1038" max="1038" width="26.7109375" style="1" customWidth="1"/>
    <col min="1039" max="1042" width="8.42578125" style="1" customWidth="1"/>
    <col min="1043" max="1043" width="20.42578125" style="1" customWidth="1"/>
    <col min="1044" max="1044" width="4.28515625" style="1" customWidth="1"/>
    <col min="1045" max="1048" width="8.42578125" style="1" customWidth="1"/>
    <col min="1049" max="1049" width="20.42578125" style="1" customWidth="1"/>
    <col min="1050" max="1050" width="91.5703125" style="1" customWidth="1"/>
    <col min="1051" max="1051" width="35" style="1" customWidth="1"/>
    <col min="1052" max="1052" width="58.140625" style="1" customWidth="1"/>
    <col min="1053" max="1280" width="11.42578125" style="1"/>
    <col min="1281" max="1281" width="26.42578125" style="1" customWidth="1"/>
    <col min="1282" max="1282" width="15.85546875" style="1" customWidth="1"/>
    <col min="1283" max="1283" width="19.85546875" style="1" customWidth="1"/>
    <col min="1284" max="1284" width="19.7109375" style="1" customWidth="1"/>
    <col min="1285" max="1285" width="11.28515625" style="1" customWidth="1"/>
    <col min="1286" max="1286" width="26.42578125" style="1" customWidth="1"/>
    <col min="1287" max="1287" width="23.140625" style="1" customWidth="1"/>
    <col min="1288" max="1288" width="21.85546875" style="1" customWidth="1"/>
    <col min="1289" max="1289" width="18.85546875" style="1" customWidth="1"/>
    <col min="1290" max="1290" width="21.85546875" style="1" customWidth="1"/>
    <col min="1291" max="1291" width="17.28515625" style="1" customWidth="1"/>
    <col min="1292" max="1292" width="16.28515625" style="1" customWidth="1"/>
    <col min="1293" max="1293" width="15.42578125" style="1" customWidth="1"/>
    <col min="1294" max="1294" width="26.7109375" style="1" customWidth="1"/>
    <col min="1295" max="1298" width="8.42578125" style="1" customWidth="1"/>
    <col min="1299" max="1299" width="20.42578125" style="1" customWidth="1"/>
    <col min="1300" max="1300" width="4.28515625" style="1" customWidth="1"/>
    <col min="1301" max="1304" width="8.42578125" style="1" customWidth="1"/>
    <col min="1305" max="1305" width="20.42578125" style="1" customWidth="1"/>
    <col min="1306" max="1306" width="91.5703125" style="1" customWidth="1"/>
    <col min="1307" max="1307" width="35" style="1" customWidth="1"/>
    <col min="1308" max="1308" width="58.140625" style="1" customWidth="1"/>
    <col min="1309" max="1536" width="11.42578125" style="1"/>
    <col min="1537" max="1537" width="26.42578125" style="1" customWidth="1"/>
    <col min="1538" max="1538" width="15.85546875" style="1" customWidth="1"/>
    <col min="1539" max="1539" width="19.85546875" style="1" customWidth="1"/>
    <col min="1540" max="1540" width="19.7109375" style="1" customWidth="1"/>
    <col min="1541" max="1541" width="11.28515625" style="1" customWidth="1"/>
    <col min="1542" max="1542" width="26.42578125" style="1" customWidth="1"/>
    <col min="1543" max="1543" width="23.140625" style="1" customWidth="1"/>
    <col min="1544" max="1544" width="21.85546875" style="1" customWidth="1"/>
    <col min="1545" max="1545" width="18.85546875" style="1" customWidth="1"/>
    <col min="1546" max="1546" width="21.85546875" style="1" customWidth="1"/>
    <col min="1547" max="1547" width="17.28515625" style="1" customWidth="1"/>
    <col min="1548" max="1548" width="16.28515625" style="1" customWidth="1"/>
    <col min="1549" max="1549" width="15.42578125" style="1" customWidth="1"/>
    <col min="1550" max="1550" width="26.7109375" style="1" customWidth="1"/>
    <col min="1551" max="1554" width="8.42578125" style="1" customWidth="1"/>
    <col min="1555" max="1555" width="20.42578125" style="1" customWidth="1"/>
    <col min="1556" max="1556" width="4.28515625" style="1" customWidth="1"/>
    <col min="1557" max="1560" width="8.42578125" style="1" customWidth="1"/>
    <col min="1561" max="1561" width="20.42578125" style="1" customWidth="1"/>
    <col min="1562" max="1562" width="91.5703125" style="1" customWidth="1"/>
    <col min="1563" max="1563" width="35" style="1" customWidth="1"/>
    <col min="1564" max="1564" width="58.140625" style="1" customWidth="1"/>
    <col min="1565" max="1792" width="11.42578125" style="1"/>
    <col min="1793" max="1793" width="26.42578125" style="1" customWidth="1"/>
    <col min="1794" max="1794" width="15.85546875" style="1" customWidth="1"/>
    <col min="1795" max="1795" width="19.85546875" style="1" customWidth="1"/>
    <col min="1796" max="1796" width="19.7109375" style="1" customWidth="1"/>
    <col min="1797" max="1797" width="11.28515625" style="1" customWidth="1"/>
    <col min="1798" max="1798" width="26.42578125" style="1" customWidth="1"/>
    <col min="1799" max="1799" width="23.140625" style="1" customWidth="1"/>
    <col min="1800" max="1800" width="21.85546875" style="1" customWidth="1"/>
    <col min="1801" max="1801" width="18.85546875" style="1" customWidth="1"/>
    <col min="1802" max="1802" width="21.85546875" style="1" customWidth="1"/>
    <col min="1803" max="1803" width="17.28515625" style="1" customWidth="1"/>
    <col min="1804" max="1804" width="16.28515625" style="1" customWidth="1"/>
    <col min="1805" max="1805" width="15.42578125" style="1" customWidth="1"/>
    <col min="1806" max="1806" width="26.7109375" style="1" customWidth="1"/>
    <col min="1807" max="1810" width="8.42578125" style="1" customWidth="1"/>
    <col min="1811" max="1811" width="20.42578125" style="1" customWidth="1"/>
    <col min="1812" max="1812" width="4.28515625" style="1" customWidth="1"/>
    <col min="1813" max="1816" width="8.42578125" style="1" customWidth="1"/>
    <col min="1817" max="1817" width="20.42578125" style="1" customWidth="1"/>
    <col min="1818" max="1818" width="91.5703125" style="1" customWidth="1"/>
    <col min="1819" max="1819" width="35" style="1" customWidth="1"/>
    <col min="1820" max="1820" width="58.140625" style="1" customWidth="1"/>
    <col min="1821" max="2048" width="11.42578125" style="1"/>
    <col min="2049" max="2049" width="26.42578125" style="1" customWidth="1"/>
    <col min="2050" max="2050" width="15.85546875" style="1" customWidth="1"/>
    <col min="2051" max="2051" width="19.85546875" style="1" customWidth="1"/>
    <col min="2052" max="2052" width="19.7109375" style="1" customWidth="1"/>
    <col min="2053" max="2053" width="11.28515625" style="1" customWidth="1"/>
    <col min="2054" max="2054" width="26.42578125" style="1" customWidth="1"/>
    <col min="2055" max="2055" width="23.140625" style="1" customWidth="1"/>
    <col min="2056" max="2056" width="21.85546875" style="1" customWidth="1"/>
    <col min="2057" max="2057" width="18.85546875" style="1" customWidth="1"/>
    <col min="2058" max="2058" width="21.85546875" style="1" customWidth="1"/>
    <col min="2059" max="2059" width="17.28515625" style="1" customWidth="1"/>
    <col min="2060" max="2060" width="16.28515625" style="1" customWidth="1"/>
    <col min="2061" max="2061" width="15.42578125" style="1" customWidth="1"/>
    <col min="2062" max="2062" width="26.7109375" style="1" customWidth="1"/>
    <col min="2063" max="2066" width="8.42578125" style="1" customWidth="1"/>
    <col min="2067" max="2067" width="20.42578125" style="1" customWidth="1"/>
    <col min="2068" max="2068" width="4.28515625" style="1" customWidth="1"/>
    <col min="2069" max="2072" width="8.42578125" style="1" customWidth="1"/>
    <col min="2073" max="2073" width="20.42578125" style="1" customWidth="1"/>
    <col min="2074" max="2074" width="91.5703125" style="1" customWidth="1"/>
    <col min="2075" max="2075" width="35" style="1" customWidth="1"/>
    <col min="2076" max="2076" width="58.140625" style="1" customWidth="1"/>
    <col min="2077" max="2304" width="11.42578125" style="1"/>
    <col min="2305" max="2305" width="26.42578125" style="1" customWidth="1"/>
    <col min="2306" max="2306" width="15.85546875" style="1" customWidth="1"/>
    <col min="2307" max="2307" width="19.85546875" style="1" customWidth="1"/>
    <col min="2308" max="2308" width="19.7109375" style="1" customWidth="1"/>
    <col min="2309" max="2309" width="11.28515625" style="1" customWidth="1"/>
    <col min="2310" max="2310" width="26.42578125" style="1" customWidth="1"/>
    <col min="2311" max="2311" width="23.140625" style="1" customWidth="1"/>
    <col min="2312" max="2312" width="21.85546875" style="1" customWidth="1"/>
    <col min="2313" max="2313" width="18.85546875" style="1" customWidth="1"/>
    <col min="2314" max="2314" width="21.85546875" style="1" customWidth="1"/>
    <col min="2315" max="2315" width="17.28515625" style="1" customWidth="1"/>
    <col min="2316" max="2316" width="16.28515625" style="1" customWidth="1"/>
    <col min="2317" max="2317" width="15.42578125" style="1" customWidth="1"/>
    <col min="2318" max="2318" width="26.7109375" style="1" customWidth="1"/>
    <col min="2319" max="2322" width="8.42578125" style="1" customWidth="1"/>
    <col min="2323" max="2323" width="20.42578125" style="1" customWidth="1"/>
    <col min="2324" max="2324" width="4.28515625" style="1" customWidth="1"/>
    <col min="2325" max="2328" width="8.42578125" style="1" customWidth="1"/>
    <col min="2329" max="2329" width="20.42578125" style="1" customWidth="1"/>
    <col min="2330" max="2330" width="91.5703125" style="1" customWidth="1"/>
    <col min="2331" max="2331" width="35" style="1" customWidth="1"/>
    <col min="2332" max="2332" width="58.140625" style="1" customWidth="1"/>
    <col min="2333" max="2560" width="11.42578125" style="1"/>
    <col min="2561" max="2561" width="26.42578125" style="1" customWidth="1"/>
    <col min="2562" max="2562" width="15.85546875" style="1" customWidth="1"/>
    <col min="2563" max="2563" width="19.85546875" style="1" customWidth="1"/>
    <col min="2564" max="2564" width="19.7109375" style="1" customWidth="1"/>
    <col min="2565" max="2565" width="11.28515625" style="1" customWidth="1"/>
    <col min="2566" max="2566" width="26.42578125" style="1" customWidth="1"/>
    <col min="2567" max="2567" width="23.140625" style="1" customWidth="1"/>
    <col min="2568" max="2568" width="21.85546875" style="1" customWidth="1"/>
    <col min="2569" max="2569" width="18.85546875" style="1" customWidth="1"/>
    <col min="2570" max="2570" width="21.85546875" style="1" customWidth="1"/>
    <col min="2571" max="2571" width="17.28515625" style="1" customWidth="1"/>
    <col min="2572" max="2572" width="16.28515625" style="1" customWidth="1"/>
    <col min="2573" max="2573" width="15.42578125" style="1" customWidth="1"/>
    <col min="2574" max="2574" width="26.7109375" style="1" customWidth="1"/>
    <col min="2575" max="2578" width="8.42578125" style="1" customWidth="1"/>
    <col min="2579" max="2579" width="20.42578125" style="1" customWidth="1"/>
    <col min="2580" max="2580" width="4.28515625" style="1" customWidth="1"/>
    <col min="2581" max="2584" width="8.42578125" style="1" customWidth="1"/>
    <col min="2585" max="2585" width="20.42578125" style="1" customWidth="1"/>
    <col min="2586" max="2586" width="91.5703125" style="1" customWidth="1"/>
    <col min="2587" max="2587" width="35" style="1" customWidth="1"/>
    <col min="2588" max="2588" width="58.140625" style="1" customWidth="1"/>
    <col min="2589" max="2816" width="11.42578125" style="1"/>
    <col min="2817" max="2817" width="26.42578125" style="1" customWidth="1"/>
    <col min="2818" max="2818" width="15.85546875" style="1" customWidth="1"/>
    <col min="2819" max="2819" width="19.85546875" style="1" customWidth="1"/>
    <col min="2820" max="2820" width="19.7109375" style="1" customWidth="1"/>
    <col min="2821" max="2821" width="11.28515625" style="1" customWidth="1"/>
    <col min="2822" max="2822" width="26.42578125" style="1" customWidth="1"/>
    <col min="2823" max="2823" width="23.140625" style="1" customWidth="1"/>
    <col min="2824" max="2824" width="21.85546875" style="1" customWidth="1"/>
    <col min="2825" max="2825" width="18.85546875" style="1" customWidth="1"/>
    <col min="2826" max="2826" width="21.85546875" style="1" customWidth="1"/>
    <col min="2827" max="2827" width="17.28515625" style="1" customWidth="1"/>
    <col min="2828" max="2828" width="16.28515625" style="1" customWidth="1"/>
    <col min="2829" max="2829" width="15.42578125" style="1" customWidth="1"/>
    <col min="2830" max="2830" width="26.7109375" style="1" customWidth="1"/>
    <col min="2831" max="2834" width="8.42578125" style="1" customWidth="1"/>
    <col min="2835" max="2835" width="20.42578125" style="1" customWidth="1"/>
    <col min="2836" max="2836" width="4.28515625" style="1" customWidth="1"/>
    <col min="2837" max="2840" width="8.42578125" style="1" customWidth="1"/>
    <col min="2841" max="2841" width="20.42578125" style="1" customWidth="1"/>
    <col min="2842" max="2842" width="91.5703125" style="1" customWidth="1"/>
    <col min="2843" max="2843" width="35" style="1" customWidth="1"/>
    <col min="2844" max="2844" width="58.140625" style="1" customWidth="1"/>
    <col min="2845" max="3072" width="11.42578125" style="1"/>
    <col min="3073" max="3073" width="26.42578125" style="1" customWidth="1"/>
    <col min="3074" max="3074" width="15.85546875" style="1" customWidth="1"/>
    <col min="3075" max="3075" width="19.85546875" style="1" customWidth="1"/>
    <col min="3076" max="3076" width="19.7109375" style="1" customWidth="1"/>
    <col min="3077" max="3077" width="11.28515625" style="1" customWidth="1"/>
    <col min="3078" max="3078" width="26.42578125" style="1" customWidth="1"/>
    <col min="3079" max="3079" width="23.140625" style="1" customWidth="1"/>
    <col min="3080" max="3080" width="21.85546875" style="1" customWidth="1"/>
    <col min="3081" max="3081" width="18.85546875" style="1" customWidth="1"/>
    <col min="3082" max="3082" width="21.85546875" style="1" customWidth="1"/>
    <col min="3083" max="3083" width="17.28515625" style="1" customWidth="1"/>
    <col min="3084" max="3084" width="16.28515625" style="1" customWidth="1"/>
    <col min="3085" max="3085" width="15.42578125" style="1" customWidth="1"/>
    <col min="3086" max="3086" width="26.7109375" style="1" customWidth="1"/>
    <col min="3087" max="3090" width="8.42578125" style="1" customWidth="1"/>
    <col min="3091" max="3091" width="20.42578125" style="1" customWidth="1"/>
    <col min="3092" max="3092" width="4.28515625" style="1" customWidth="1"/>
    <col min="3093" max="3096" width="8.42578125" style="1" customWidth="1"/>
    <col min="3097" max="3097" width="20.42578125" style="1" customWidth="1"/>
    <col min="3098" max="3098" width="91.5703125" style="1" customWidth="1"/>
    <col min="3099" max="3099" width="35" style="1" customWidth="1"/>
    <col min="3100" max="3100" width="58.140625" style="1" customWidth="1"/>
    <col min="3101" max="3328" width="11.42578125" style="1"/>
    <col min="3329" max="3329" width="26.42578125" style="1" customWidth="1"/>
    <col min="3330" max="3330" width="15.85546875" style="1" customWidth="1"/>
    <col min="3331" max="3331" width="19.85546875" style="1" customWidth="1"/>
    <col min="3332" max="3332" width="19.7109375" style="1" customWidth="1"/>
    <col min="3333" max="3333" width="11.28515625" style="1" customWidth="1"/>
    <col min="3334" max="3334" width="26.42578125" style="1" customWidth="1"/>
    <col min="3335" max="3335" width="23.140625" style="1" customWidth="1"/>
    <col min="3336" max="3336" width="21.85546875" style="1" customWidth="1"/>
    <col min="3337" max="3337" width="18.85546875" style="1" customWidth="1"/>
    <col min="3338" max="3338" width="21.85546875" style="1" customWidth="1"/>
    <col min="3339" max="3339" width="17.28515625" style="1" customWidth="1"/>
    <col min="3340" max="3340" width="16.28515625" style="1" customWidth="1"/>
    <col min="3341" max="3341" width="15.42578125" style="1" customWidth="1"/>
    <col min="3342" max="3342" width="26.7109375" style="1" customWidth="1"/>
    <col min="3343" max="3346" width="8.42578125" style="1" customWidth="1"/>
    <col min="3347" max="3347" width="20.42578125" style="1" customWidth="1"/>
    <col min="3348" max="3348" width="4.28515625" style="1" customWidth="1"/>
    <col min="3349" max="3352" width="8.42578125" style="1" customWidth="1"/>
    <col min="3353" max="3353" width="20.42578125" style="1" customWidth="1"/>
    <col min="3354" max="3354" width="91.5703125" style="1" customWidth="1"/>
    <col min="3355" max="3355" width="35" style="1" customWidth="1"/>
    <col min="3356" max="3356" width="58.140625" style="1" customWidth="1"/>
    <col min="3357" max="3584" width="11.42578125" style="1"/>
    <col min="3585" max="3585" width="26.42578125" style="1" customWidth="1"/>
    <col min="3586" max="3586" width="15.85546875" style="1" customWidth="1"/>
    <col min="3587" max="3587" width="19.85546875" style="1" customWidth="1"/>
    <col min="3588" max="3588" width="19.7109375" style="1" customWidth="1"/>
    <col min="3589" max="3589" width="11.28515625" style="1" customWidth="1"/>
    <col min="3590" max="3590" width="26.42578125" style="1" customWidth="1"/>
    <col min="3591" max="3591" width="23.140625" style="1" customWidth="1"/>
    <col min="3592" max="3592" width="21.85546875" style="1" customWidth="1"/>
    <col min="3593" max="3593" width="18.85546875" style="1" customWidth="1"/>
    <col min="3594" max="3594" width="21.85546875" style="1" customWidth="1"/>
    <col min="3595" max="3595" width="17.28515625" style="1" customWidth="1"/>
    <col min="3596" max="3596" width="16.28515625" style="1" customWidth="1"/>
    <col min="3597" max="3597" width="15.42578125" style="1" customWidth="1"/>
    <col min="3598" max="3598" width="26.7109375" style="1" customWidth="1"/>
    <col min="3599" max="3602" width="8.42578125" style="1" customWidth="1"/>
    <col min="3603" max="3603" width="20.42578125" style="1" customWidth="1"/>
    <col min="3604" max="3604" width="4.28515625" style="1" customWidth="1"/>
    <col min="3605" max="3608" width="8.42578125" style="1" customWidth="1"/>
    <col min="3609" max="3609" width="20.42578125" style="1" customWidth="1"/>
    <col min="3610" max="3610" width="91.5703125" style="1" customWidth="1"/>
    <col min="3611" max="3611" width="35" style="1" customWidth="1"/>
    <col min="3612" max="3612" width="58.140625" style="1" customWidth="1"/>
    <col min="3613" max="3840" width="11.42578125" style="1"/>
    <col min="3841" max="3841" width="26.42578125" style="1" customWidth="1"/>
    <col min="3842" max="3842" width="15.85546875" style="1" customWidth="1"/>
    <col min="3843" max="3843" width="19.85546875" style="1" customWidth="1"/>
    <col min="3844" max="3844" width="19.7109375" style="1" customWidth="1"/>
    <col min="3845" max="3845" width="11.28515625" style="1" customWidth="1"/>
    <col min="3846" max="3846" width="26.42578125" style="1" customWidth="1"/>
    <col min="3847" max="3847" width="23.140625" style="1" customWidth="1"/>
    <col min="3848" max="3848" width="21.85546875" style="1" customWidth="1"/>
    <col min="3849" max="3849" width="18.85546875" style="1" customWidth="1"/>
    <col min="3850" max="3850" width="21.85546875" style="1" customWidth="1"/>
    <col min="3851" max="3851" width="17.28515625" style="1" customWidth="1"/>
    <col min="3852" max="3852" width="16.28515625" style="1" customWidth="1"/>
    <col min="3853" max="3853" width="15.42578125" style="1" customWidth="1"/>
    <col min="3854" max="3854" width="26.7109375" style="1" customWidth="1"/>
    <col min="3855" max="3858" width="8.42578125" style="1" customWidth="1"/>
    <col min="3859" max="3859" width="20.42578125" style="1" customWidth="1"/>
    <col min="3860" max="3860" width="4.28515625" style="1" customWidth="1"/>
    <col min="3861" max="3864" width="8.42578125" style="1" customWidth="1"/>
    <col min="3865" max="3865" width="20.42578125" style="1" customWidth="1"/>
    <col min="3866" max="3866" width="91.5703125" style="1" customWidth="1"/>
    <col min="3867" max="3867" width="35" style="1" customWidth="1"/>
    <col min="3868" max="3868" width="58.140625" style="1" customWidth="1"/>
    <col min="3869" max="4096" width="11.42578125" style="1"/>
    <col min="4097" max="4097" width="26.42578125" style="1" customWidth="1"/>
    <col min="4098" max="4098" width="15.85546875" style="1" customWidth="1"/>
    <col min="4099" max="4099" width="19.85546875" style="1" customWidth="1"/>
    <col min="4100" max="4100" width="19.7109375" style="1" customWidth="1"/>
    <col min="4101" max="4101" width="11.28515625" style="1" customWidth="1"/>
    <col min="4102" max="4102" width="26.42578125" style="1" customWidth="1"/>
    <col min="4103" max="4103" width="23.140625" style="1" customWidth="1"/>
    <col min="4104" max="4104" width="21.85546875" style="1" customWidth="1"/>
    <col min="4105" max="4105" width="18.85546875" style="1" customWidth="1"/>
    <col min="4106" max="4106" width="21.85546875" style="1" customWidth="1"/>
    <col min="4107" max="4107" width="17.28515625" style="1" customWidth="1"/>
    <col min="4108" max="4108" width="16.28515625" style="1" customWidth="1"/>
    <col min="4109" max="4109" width="15.42578125" style="1" customWidth="1"/>
    <col min="4110" max="4110" width="26.7109375" style="1" customWidth="1"/>
    <col min="4111" max="4114" width="8.42578125" style="1" customWidth="1"/>
    <col min="4115" max="4115" width="20.42578125" style="1" customWidth="1"/>
    <col min="4116" max="4116" width="4.28515625" style="1" customWidth="1"/>
    <col min="4117" max="4120" width="8.42578125" style="1" customWidth="1"/>
    <col min="4121" max="4121" width="20.42578125" style="1" customWidth="1"/>
    <col min="4122" max="4122" width="91.5703125" style="1" customWidth="1"/>
    <col min="4123" max="4123" width="35" style="1" customWidth="1"/>
    <col min="4124" max="4124" width="58.140625" style="1" customWidth="1"/>
    <col min="4125" max="4352" width="11.42578125" style="1"/>
    <col min="4353" max="4353" width="26.42578125" style="1" customWidth="1"/>
    <col min="4354" max="4354" width="15.85546875" style="1" customWidth="1"/>
    <col min="4355" max="4355" width="19.85546875" style="1" customWidth="1"/>
    <col min="4356" max="4356" width="19.7109375" style="1" customWidth="1"/>
    <col min="4357" max="4357" width="11.28515625" style="1" customWidth="1"/>
    <col min="4358" max="4358" width="26.42578125" style="1" customWidth="1"/>
    <col min="4359" max="4359" width="23.140625" style="1" customWidth="1"/>
    <col min="4360" max="4360" width="21.85546875" style="1" customWidth="1"/>
    <col min="4361" max="4361" width="18.85546875" style="1" customWidth="1"/>
    <col min="4362" max="4362" width="21.85546875" style="1" customWidth="1"/>
    <col min="4363" max="4363" width="17.28515625" style="1" customWidth="1"/>
    <col min="4364" max="4364" width="16.28515625" style="1" customWidth="1"/>
    <col min="4365" max="4365" width="15.42578125" style="1" customWidth="1"/>
    <col min="4366" max="4366" width="26.7109375" style="1" customWidth="1"/>
    <col min="4367" max="4370" width="8.42578125" style="1" customWidth="1"/>
    <col min="4371" max="4371" width="20.42578125" style="1" customWidth="1"/>
    <col min="4372" max="4372" width="4.28515625" style="1" customWidth="1"/>
    <col min="4373" max="4376" width="8.42578125" style="1" customWidth="1"/>
    <col min="4377" max="4377" width="20.42578125" style="1" customWidth="1"/>
    <col min="4378" max="4378" width="91.5703125" style="1" customWidth="1"/>
    <col min="4379" max="4379" width="35" style="1" customWidth="1"/>
    <col min="4380" max="4380" width="58.140625" style="1" customWidth="1"/>
    <col min="4381" max="4608" width="11.42578125" style="1"/>
    <col min="4609" max="4609" width="26.42578125" style="1" customWidth="1"/>
    <col min="4610" max="4610" width="15.85546875" style="1" customWidth="1"/>
    <col min="4611" max="4611" width="19.85546875" style="1" customWidth="1"/>
    <col min="4612" max="4612" width="19.7109375" style="1" customWidth="1"/>
    <col min="4613" max="4613" width="11.28515625" style="1" customWidth="1"/>
    <col min="4614" max="4614" width="26.42578125" style="1" customWidth="1"/>
    <col min="4615" max="4615" width="23.140625" style="1" customWidth="1"/>
    <col min="4616" max="4616" width="21.85546875" style="1" customWidth="1"/>
    <col min="4617" max="4617" width="18.85546875" style="1" customWidth="1"/>
    <col min="4618" max="4618" width="21.85546875" style="1" customWidth="1"/>
    <col min="4619" max="4619" width="17.28515625" style="1" customWidth="1"/>
    <col min="4620" max="4620" width="16.28515625" style="1" customWidth="1"/>
    <col min="4621" max="4621" width="15.42578125" style="1" customWidth="1"/>
    <col min="4622" max="4622" width="26.7109375" style="1" customWidth="1"/>
    <col min="4623" max="4626" width="8.42578125" style="1" customWidth="1"/>
    <col min="4627" max="4627" width="20.42578125" style="1" customWidth="1"/>
    <col min="4628" max="4628" width="4.28515625" style="1" customWidth="1"/>
    <col min="4629" max="4632" width="8.42578125" style="1" customWidth="1"/>
    <col min="4633" max="4633" width="20.42578125" style="1" customWidth="1"/>
    <col min="4634" max="4634" width="91.5703125" style="1" customWidth="1"/>
    <col min="4635" max="4635" width="35" style="1" customWidth="1"/>
    <col min="4636" max="4636" width="58.140625" style="1" customWidth="1"/>
    <col min="4637" max="4864" width="11.42578125" style="1"/>
    <col min="4865" max="4865" width="26.42578125" style="1" customWidth="1"/>
    <col min="4866" max="4866" width="15.85546875" style="1" customWidth="1"/>
    <col min="4867" max="4867" width="19.85546875" style="1" customWidth="1"/>
    <col min="4868" max="4868" width="19.7109375" style="1" customWidth="1"/>
    <col min="4869" max="4869" width="11.28515625" style="1" customWidth="1"/>
    <col min="4870" max="4870" width="26.42578125" style="1" customWidth="1"/>
    <col min="4871" max="4871" width="23.140625" style="1" customWidth="1"/>
    <col min="4872" max="4872" width="21.85546875" style="1" customWidth="1"/>
    <col min="4873" max="4873" width="18.85546875" style="1" customWidth="1"/>
    <col min="4874" max="4874" width="21.85546875" style="1" customWidth="1"/>
    <col min="4875" max="4875" width="17.28515625" style="1" customWidth="1"/>
    <col min="4876" max="4876" width="16.28515625" style="1" customWidth="1"/>
    <col min="4877" max="4877" width="15.42578125" style="1" customWidth="1"/>
    <col min="4878" max="4878" width="26.7109375" style="1" customWidth="1"/>
    <col min="4879" max="4882" width="8.42578125" style="1" customWidth="1"/>
    <col min="4883" max="4883" width="20.42578125" style="1" customWidth="1"/>
    <col min="4884" max="4884" width="4.28515625" style="1" customWidth="1"/>
    <col min="4885" max="4888" width="8.42578125" style="1" customWidth="1"/>
    <col min="4889" max="4889" width="20.42578125" style="1" customWidth="1"/>
    <col min="4890" max="4890" width="91.5703125" style="1" customWidth="1"/>
    <col min="4891" max="4891" width="35" style="1" customWidth="1"/>
    <col min="4892" max="4892" width="58.140625" style="1" customWidth="1"/>
    <col min="4893" max="5120" width="11.42578125" style="1"/>
    <col min="5121" max="5121" width="26.42578125" style="1" customWidth="1"/>
    <col min="5122" max="5122" width="15.85546875" style="1" customWidth="1"/>
    <col min="5123" max="5123" width="19.85546875" style="1" customWidth="1"/>
    <col min="5124" max="5124" width="19.7109375" style="1" customWidth="1"/>
    <col min="5125" max="5125" width="11.28515625" style="1" customWidth="1"/>
    <col min="5126" max="5126" width="26.42578125" style="1" customWidth="1"/>
    <col min="5127" max="5127" width="23.140625" style="1" customWidth="1"/>
    <col min="5128" max="5128" width="21.85546875" style="1" customWidth="1"/>
    <col min="5129" max="5129" width="18.85546875" style="1" customWidth="1"/>
    <col min="5130" max="5130" width="21.85546875" style="1" customWidth="1"/>
    <col min="5131" max="5131" width="17.28515625" style="1" customWidth="1"/>
    <col min="5132" max="5132" width="16.28515625" style="1" customWidth="1"/>
    <col min="5133" max="5133" width="15.42578125" style="1" customWidth="1"/>
    <col min="5134" max="5134" width="26.7109375" style="1" customWidth="1"/>
    <col min="5135" max="5138" width="8.42578125" style="1" customWidth="1"/>
    <col min="5139" max="5139" width="20.42578125" style="1" customWidth="1"/>
    <col min="5140" max="5140" width="4.28515625" style="1" customWidth="1"/>
    <col min="5141" max="5144" width="8.42578125" style="1" customWidth="1"/>
    <col min="5145" max="5145" width="20.42578125" style="1" customWidth="1"/>
    <col min="5146" max="5146" width="91.5703125" style="1" customWidth="1"/>
    <col min="5147" max="5147" width="35" style="1" customWidth="1"/>
    <col min="5148" max="5148" width="58.140625" style="1" customWidth="1"/>
    <col min="5149" max="5376" width="11.42578125" style="1"/>
    <col min="5377" max="5377" width="26.42578125" style="1" customWidth="1"/>
    <col min="5378" max="5378" width="15.85546875" style="1" customWidth="1"/>
    <col min="5379" max="5379" width="19.85546875" style="1" customWidth="1"/>
    <col min="5380" max="5380" width="19.7109375" style="1" customWidth="1"/>
    <col min="5381" max="5381" width="11.28515625" style="1" customWidth="1"/>
    <col min="5382" max="5382" width="26.42578125" style="1" customWidth="1"/>
    <col min="5383" max="5383" width="23.140625" style="1" customWidth="1"/>
    <col min="5384" max="5384" width="21.85546875" style="1" customWidth="1"/>
    <col min="5385" max="5385" width="18.85546875" style="1" customWidth="1"/>
    <col min="5386" max="5386" width="21.85546875" style="1" customWidth="1"/>
    <col min="5387" max="5387" width="17.28515625" style="1" customWidth="1"/>
    <col min="5388" max="5388" width="16.28515625" style="1" customWidth="1"/>
    <col min="5389" max="5389" width="15.42578125" style="1" customWidth="1"/>
    <col min="5390" max="5390" width="26.7109375" style="1" customWidth="1"/>
    <col min="5391" max="5394" width="8.42578125" style="1" customWidth="1"/>
    <col min="5395" max="5395" width="20.42578125" style="1" customWidth="1"/>
    <col min="5396" max="5396" width="4.28515625" style="1" customWidth="1"/>
    <col min="5397" max="5400" width="8.42578125" style="1" customWidth="1"/>
    <col min="5401" max="5401" width="20.42578125" style="1" customWidth="1"/>
    <col min="5402" max="5402" width="91.5703125" style="1" customWidth="1"/>
    <col min="5403" max="5403" width="35" style="1" customWidth="1"/>
    <col min="5404" max="5404" width="58.140625" style="1" customWidth="1"/>
    <col min="5405" max="5632" width="11.42578125" style="1"/>
    <col min="5633" max="5633" width="26.42578125" style="1" customWidth="1"/>
    <col min="5634" max="5634" width="15.85546875" style="1" customWidth="1"/>
    <col min="5635" max="5635" width="19.85546875" style="1" customWidth="1"/>
    <col min="5636" max="5636" width="19.7109375" style="1" customWidth="1"/>
    <col min="5637" max="5637" width="11.28515625" style="1" customWidth="1"/>
    <col min="5638" max="5638" width="26.42578125" style="1" customWidth="1"/>
    <col min="5639" max="5639" width="23.140625" style="1" customWidth="1"/>
    <col min="5640" max="5640" width="21.85546875" style="1" customWidth="1"/>
    <col min="5641" max="5641" width="18.85546875" style="1" customWidth="1"/>
    <col min="5642" max="5642" width="21.85546875" style="1" customWidth="1"/>
    <col min="5643" max="5643" width="17.28515625" style="1" customWidth="1"/>
    <col min="5644" max="5644" width="16.28515625" style="1" customWidth="1"/>
    <col min="5645" max="5645" width="15.42578125" style="1" customWidth="1"/>
    <col min="5646" max="5646" width="26.7109375" style="1" customWidth="1"/>
    <col min="5647" max="5650" width="8.42578125" style="1" customWidth="1"/>
    <col min="5651" max="5651" width="20.42578125" style="1" customWidth="1"/>
    <col min="5652" max="5652" width="4.28515625" style="1" customWidth="1"/>
    <col min="5653" max="5656" width="8.42578125" style="1" customWidth="1"/>
    <col min="5657" max="5657" width="20.42578125" style="1" customWidth="1"/>
    <col min="5658" max="5658" width="91.5703125" style="1" customWidth="1"/>
    <col min="5659" max="5659" width="35" style="1" customWidth="1"/>
    <col min="5660" max="5660" width="58.140625" style="1" customWidth="1"/>
    <col min="5661" max="5888" width="11.42578125" style="1"/>
    <col min="5889" max="5889" width="26.42578125" style="1" customWidth="1"/>
    <col min="5890" max="5890" width="15.85546875" style="1" customWidth="1"/>
    <col min="5891" max="5891" width="19.85546875" style="1" customWidth="1"/>
    <col min="5892" max="5892" width="19.7109375" style="1" customWidth="1"/>
    <col min="5893" max="5893" width="11.28515625" style="1" customWidth="1"/>
    <col min="5894" max="5894" width="26.42578125" style="1" customWidth="1"/>
    <col min="5895" max="5895" width="23.140625" style="1" customWidth="1"/>
    <col min="5896" max="5896" width="21.85546875" style="1" customWidth="1"/>
    <col min="5897" max="5897" width="18.85546875" style="1" customWidth="1"/>
    <col min="5898" max="5898" width="21.85546875" style="1" customWidth="1"/>
    <col min="5899" max="5899" width="17.28515625" style="1" customWidth="1"/>
    <col min="5900" max="5900" width="16.28515625" style="1" customWidth="1"/>
    <col min="5901" max="5901" width="15.42578125" style="1" customWidth="1"/>
    <col min="5902" max="5902" width="26.7109375" style="1" customWidth="1"/>
    <col min="5903" max="5906" width="8.42578125" style="1" customWidth="1"/>
    <col min="5907" max="5907" width="20.42578125" style="1" customWidth="1"/>
    <col min="5908" max="5908" width="4.28515625" style="1" customWidth="1"/>
    <col min="5909" max="5912" width="8.42578125" style="1" customWidth="1"/>
    <col min="5913" max="5913" width="20.42578125" style="1" customWidth="1"/>
    <col min="5914" max="5914" width="91.5703125" style="1" customWidth="1"/>
    <col min="5915" max="5915" width="35" style="1" customWidth="1"/>
    <col min="5916" max="5916" width="58.140625" style="1" customWidth="1"/>
    <col min="5917" max="6144" width="11.42578125" style="1"/>
    <col min="6145" max="6145" width="26.42578125" style="1" customWidth="1"/>
    <col min="6146" max="6146" width="15.85546875" style="1" customWidth="1"/>
    <col min="6147" max="6147" width="19.85546875" style="1" customWidth="1"/>
    <col min="6148" max="6148" width="19.7109375" style="1" customWidth="1"/>
    <col min="6149" max="6149" width="11.28515625" style="1" customWidth="1"/>
    <col min="6150" max="6150" width="26.42578125" style="1" customWidth="1"/>
    <col min="6151" max="6151" width="23.140625" style="1" customWidth="1"/>
    <col min="6152" max="6152" width="21.85546875" style="1" customWidth="1"/>
    <col min="6153" max="6153" width="18.85546875" style="1" customWidth="1"/>
    <col min="6154" max="6154" width="21.85546875" style="1" customWidth="1"/>
    <col min="6155" max="6155" width="17.28515625" style="1" customWidth="1"/>
    <col min="6156" max="6156" width="16.28515625" style="1" customWidth="1"/>
    <col min="6157" max="6157" width="15.42578125" style="1" customWidth="1"/>
    <col min="6158" max="6158" width="26.7109375" style="1" customWidth="1"/>
    <col min="6159" max="6162" width="8.42578125" style="1" customWidth="1"/>
    <col min="6163" max="6163" width="20.42578125" style="1" customWidth="1"/>
    <col min="6164" max="6164" width="4.28515625" style="1" customWidth="1"/>
    <col min="6165" max="6168" width="8.42578125" style="1" customWidth="1"/>
    <col min="6169" max="6169" width="20.42578125" style="1" customWidth="1"/>
    <col min="6170" max="6170" width="91.5703125" style="1" customWidth="1"/>
    <col min="6171" max="6171" width="35" style="1" customWidth="1"/>
    <col min="6172" max="6172" width="58.140625" style="1" customWidth="1"/>
    <col min="6173" max="6400" width="11.42578125" style="1"/>
    <col min="6401" max="6401" width="26.42578125" style="1" customWidth="1"/>
    <col min="6402" max="6402" width="15.85546875" style="1" customWidth="1"/>
    <col min="6403" max="6403" width="19.85546875" style="1" customWidth="1"/>
    <col min="6404" max="6404" width="19.7109375" style="1" customWidth="1"/>
    <col min="6405" max="6405" width="11.28515625" style="1" customWidth="1"/>
    <col min="6406" max="6406" width="26.42578125" style="1" customWidth="1"/>
    <col min="6407" max="6407" width="23.140625" style="1" customWidth="1"/>
    <col min="6408" max="6408" width="21.85546875" style="1" customWidth="1"/>
    <col min="6409" max="6409" width="18.85546875" style="1" customWidth="1"/>
    <col min="6410" max="6410" width="21.85546875" style="1" customWidth="1"/>
    <col min="6411" max="6411" width="17.28515625" style="1" customWidth="1"/>
    <col min="6412" max="6412" width="16.28515625" style="1" customWidth="1"/>
    <col min="6413" max="6413" width="15.42578125" style="1" customWidth="1"/>
    <col min="6414" max="6414" width="26.7109375" style="1" customWidth="1"/>
    <col min="6415" max="6418" width="8.42578125" style="1" customWidth="1"/>
    <col min="6419" max="6419" width="20.42578125" style="1" customWidth="1"/>
    <col min="6420" max="6420" width="4.28515625" style="1" customWidth="1"/>
    <col min="6421" max="6424" width="8.42578125" style="1" customWidth="1"/>
    <col min="6425" max="6425" width="20.42578125" style="1" customWidth="1"/>
    <col min="6426" max="6426" width="91.5703125" style="1" customWidth="1"/>
    <col min="6427" max="6427" width="35" style="1" customWidth="1"/>
    <col min="6428" max="6428" width="58.140625" style="1" customWidth="1"/>
    <col min="6429" max="6656" width="11.42578125" style="1"/>
    <col min="6657" max="6657" width="26.42578125" style="1" customWidth="1"/>
    <col min="6658" max="6658" width="15.85546875" style="1" customWidth="1"/>
    <col min="6659" max="6659" width="19.85546875" style="1" customWidth="1"/>
    <col min="6660" max="6660" width="19.7109375" style="1" customWidth="1"/>
    <col min="6661" max="6661" width="11.28515625" style="1" customWidth="1"/>
    <col min="6662" max="6662" width="26.42578125" style="1" customWidth="1"/>
    <col min="6663" max="6663" width="23.140625" style="1" customWidth="1"/>
    <col min="6664" max="6664" width="21.85546875" style="1" customWidth="1"/>
    <col min="6665" max="6665" width="18.85546875" style="1" customWidth="1"/>
    <col min="6666" max="6666" width="21.85546875" style="1" customWidth="1"/>
    <col min="6667" max="6667" width="17.28515625" style="1" customWidth="1"/>
    <col min="6668" max="6668" width="16.28515625" style="1" customWidth="1"/>
    <col min="6669" max="6669" width="15.42578125" style="1" customWidth="1"/>
    <col min="6670" max="6670" width="26.7109375" style="1" customWidth="1"/>
    <col min="6671" max="6674" width="8.42578125" style="1" customWidth="1"/>
    <col min="6675" max="6675" width="20.42578125" style="1" customWidth="1"/>
    <col min="6676" max="6676" width="4.28515625" style="1" customWidth="1"/>
    <col min="6677" max="6680" width="8.42578125" style="1" customWidth="1"/>
    <col min="6681" max="6681" width="20.42578125" style="1" customWidth="1"/>
    <col min="6682" max="6682" width="91.5703125" style="1" customWidth="1"/>
    <col min="6683" max="6683" width="35" style="1" customWidth="1"/>
    <col min="6684" max="6684" width="58.140625" style="1" customWidth="1"/>
    <col min="6685" max="6912" width="11.42578125" style="1"/>
    <col min="6913" max="6913" width="26.42578125" style="1" customWidth="1"/>
    <col min="6914" max="6914" width="15.85546875" style="1" customWidth="1"/>
    <col min="6915" max="6915" width="19.85546875" style="1" customWidth="1"/>
    <col min="6916" max="6916" width="19.7109375" style="1" customWidth="1"/>
    <col min="6917" max="6917" width="11.28515625" style="1" customWidth="1"/>
    <col min="6918" max="6918" width="26.42578125" style="1" customWidth="1"/>
    <col min="6919" max="6919" width="23.140625" style="1" customWidth="1"/>
    <col min="6920" max="6920" width="21.85546875" style="1" customWidth="1"/>
    <col min="6921" max="6921" width="18.85546875" style="1" customWidth="1"/>
    <col min="6922" max="6922" width="21.85546875" style="1" customWidth="1"/>
    <col min="6923" max="6923" width="17.28515625" style="1" customWidth="1"/>
    <col min="6924" max="6924" width="16.28515625" style="1" customWidth="1"/>
    <col min="6925" max="6925" width="15.42578125" style="1" customWidth="1"/>
    <col min="6926" max="6926" width="26.7109375" style="1" customWidth="1"/>
    <col min="6927" max="6930" width="8.42578125" style="1" customWidth="1"/>
    <col min="6931" max="6931" width="20.42578125" style="1" customWidth="1"/>
    <col min="6932" max="6932" width="4.28515625" style="1" customWidth="1"/>
    <col min="6933" max="6936" width="8.42578125" style="1" customWidth="1"/>
    <col min="6937" max="6937" width="20.42578125" style="1" customWidth="1"/>
    <col min="6938" max="6938" width="91.5703125" style="1" customWidth="1"/>
    <col min="6939" max="6939" width="35" style="1" customWidth="1"/>
    <col min="6940" max="6940" width="58.140625" style="1" customWidth="1"/>
    <col min="6941" max="7168" width="11.42578125" style="1"/>
    <col min="7169" max="7169" width="26.42578125" style="1" customWidth="1"/>
    <col min="7170" max="7170" width="15.85546875" style="1" customWidth="1"/>
    <col min="7171" max="7171" width="19.85546875" style="1" customWidth="1"/>
    <col min="7172" max="7172" width="19.7109375" style="1" customWidth="1"/>
    <col min="7173" max="7173" width="11.28515625" style="1" customWidth="1"/>
    <col min="7174" max="7174" width="26.42578125" style="1" customWidth="1"/>
    <col min="7175" max="7175" width="23.140625" style="1" customWidth="1"/>
    <col min="7176" max="7176" width="21.85546875" style="1" customWidth="1"/>
    <col min="7177" max="7177" width="18.85546875" style="1" customWidth="1"/>
    <col min="7178" max="7178" width="21.85546875" style="1" customWidth="1"/>
    <col min="7179" max="7179" width="17.28515625" style="1" customWidth="1"/>
    <col min="7180" max="7180" width="16.28515625" style="1" customWidth="1"/>
    <col min="7181" max="7181" width="15.42578125" style="1" customWidth="1"/>
    <col min="7182" max="7182" width="26.7109375" style="1" customWidth="1"/>
    <col min="7183" max="7186" width="8.42578125" style="1" customWidth="1"/>
    <col min="7187" max="7187" width="20.42578125" style="1" customWidth="1"/>
    <col min="7188" max="7188" width="4.28515625" style="1" customWidth="1"/>
    <col min="7189" max="7192" width="8.42578125" style="1" customWidth="1"/>
    <col min="7193" max="7193" width="20.42578125" style="1" customWidth="1"/>
    <col min="7194" max="7194" width="91.5703125" style="1" customWidth="1"/>
    <col min="7195" max="7195" width="35" style="1" customWidth="1"/>
    <col min="7196" max="7196" width="58.140625" style="1" customWidth="1"/>
    <col min="7197" max="7424" width="11.42578125" style="1"/>
    <col min="7425" max="7425" width="26.42578125" style="1" customWidth="1"/>
    <col min="7426" max="7426" width="15.85546875" style="1" customWidth="1"/>
    <col min="7427" max="7427" width="19.85546875" style="1" customWidth="1"/>
    <col min="7428" max="7428" width="19.7109375" style="1" customWidth="1"/>
    <col min="7429" max="7429" width="11.28515625" style="1" customWidth="1"/>
    <col min="7430" max="7430" width="26.42578125" style="1" customWidth="1"/>
    <col min="7431" max="7431" width="23.140625" style="1" customWidth="1"/>
    <col min="7432" max="7432" width="21.85546875" style="1" customWidth="1"/>
    <col min="7433" max="7433" width="18.85546875" style="1" customWidth="1"/>
    <col min="7434" max="7434" width="21.85546875" style="1" customWidth="1"/>
    <col min="7435" max="7435" width="17.28515625" style="1" customWidth="1"/>
    <col min="7436" max="7436" width="16.28515625" style="1" customWidth="1"/>
    <col min="7437" max="7437" width="15.42578125" style="1" customWidth="1"/>
    <col min="7438" max="7438" width="26.7109375" style="1" customWidth="1"/>
    <col min="7439" max="7442" width="8.42578125" style="1" customWidth="1"/>
    <col min="7443" max="7443" width="20.42578125" style="1" customWidth="1"/>
    <col min="7444" max="7444" width="4.28515625" style="1" customWidth="1"/>
    <col min="7445" max="7448" width="8.42578125" style="1" customWidth="1"/>
    <col min="7449" max="7449" width="20.42578125" style="1" customWidth="1"/>
    <col min="7450" max="7450" width="91.5703125" style="1" customWidth="1"/>
    <col min="7451" max="7451" width="35" style="1" customWidth="1"/>
    <col min="7452" max="7452" width="58.140625" style="1" customWidth="1"/>
    <col min="7453" max="7680" width="11.42578125" style="1"/>
    <col min="7681" max="7681" width="26.42578125" style="1" customWidth="1"/>
    <col min="7682" max="7682" width="15.85546875" style="1" customWidth="1"/>
    <col min="7683" max="7683" width="19.85546875" style="1" customWidth="1"/>
    <col min="7684" max="7684" width="19.7109375" style="1" customWidth="1"/>
    <col min="7685" max="7685" width="11.28515625" style="1" customWidth="1"/>
    <col min="7686" max="7686" width="26.42578125" style="1" customWidth="1"/>
    <col min="7687" max="7687" width="23.140625" style="1" customWidth="1"/>
    <col min="7688" max="7688" width="21.85546875" style="1" customWidth="1"/>
    <col min="7689" max="7689" width="18.85546875" style="1" customWidth="1"/>
    <col min="7690" max="7690" width="21.85546875" style="1" customWidth="1"/>
    <col min="7691" max="7691" width="17.28515625" style="1" customWidth="1"/>
    <col min="7692" max="7692" width="16.28515625" style="1" customWidth="1"/>
    <col min="7693" max="7693" width="15.42578125" style="1" customWidth="1"/>
    <col min="7694" max="7694" width="26.7109375" style="1" customWidth="1"/>
    <col min="7695" max="7698" width="8.42578125" style="1" customWidth="1"/>
    <col min="7699" max="7699" width="20.42578125" style="1" customWidth="1"/>
    <col min="7700" max="7700" width="4.28515625" style="1" customWidth="1"/>
    <col min="7701" max="7704" width="8.42578125" style="1" customWidth="1"/>
    <col min="7705" max="7705" width="20.42578125" style="1" customWidth="1"/>
    <col min="7706" max="7706" width="91.5703125" style="1" customWidth="1"/>
    <col min="7707" max="7707" width="35" style="1" customWidth="1"/>
    <col min="7708" max="7708" width="58.140625" style="1" customWidth="1"/>
    <col min="7709" max="7936" width="11.42578125" style="1"/>
    <col min="7937" max="7937" width="26.42578125" style="1" customWidth="1"/>
    <col min="7938" max="7938" width="15.85546875" style="1" customWidth="1"/>
    <col min="7939" max="7939" width="19.85546875" style="1" customWidth="1"/>
    <col min="7940" max="7940" width="19.7109375" style="1" customWidth="1"/>
    <col min="7941" max="7941" width="11.28515625" style="1" customWidth="1"/>
    <col min="7942" max="7942" width="26.42578125" style="1" customWidth="1"/>
    <col min="7943" max="7943" width="23.140625" style="1" customWidth="1"/>
    <col min="7944" max="7944" width="21.85546875" style="1" customWidth="1"/>
    <col min="7945" max="7945" width="18.85546875" style="1" customWidth="1"/>
    <col min="7946" max="7946" width="21.85546875" style="1" customWidth="1"/>
    <col min="7947" max="7947" width="17.28515625" style="1" customWidth="1"/>
    <col min="7948" max="7948" width="16.28515625" style="1" customWidth="1"/>
    <col min="7949" max="7949" width="15.42578125" style="1" customWidth="1"/>
    <col min="7950" max="7950" width="26.7109375" style="1" customWidth="1"/>
    <col min="7951" max="7954" width="8.42578125" style="1" customWidth="1"/>
    <col min="7955" max="7955" width="20.42578125" style="1" customWidth="1"/>
    <col min="7956" max="7956" width="4.28515625" style="1" customWidth="1"/>
    <col min="7957" max="7960" width="8.42578125" style="1" customWidth="1"/>
    <col min="7961" max="7961" width="20.42578125" style="1" customWidth="1"/>
    <col min="7962" max="7962" width="91.5703125" style="1" customWidth="1"/>
    <col min="7963" max="7963" width="35" style="1" customWidth="1"/>
    <col min="7964" max="7964" width="58.140625" style="1" customWidth="1"/>
    <col min="7965" max="8192" width="11.42578125" style="1"/>
    <col min="8193" max="8193" width="26.42578125" style="1" customWidth="1"/>
    <col min="8194" max="8194" width="15.85546875" style="1" customWidth="1"/>
    <col min="8195" max="8195" width="19.85546875" style="1" customWidth="1"/>
    <col min="8196" max="8196" width="19.7109375" style="1" customWidth="1"/>
    <col min="8197" max="8197" width="11.28515625" style="1" customWidth="1"/>
    <col min="8198" max="8198" width="26.42578125" style="1" customWidth="1"/>
    <col min="8199" max="8199" width="23.140625" style="1" customWidth="1"/>
    <col min="8200" max="8200" width="21.85546875" style="1" customWidth="1"/>
    <col min="8201" max="8201" width="18.85546875" style="1" customWidth="1"/>
    <col min="8202" max="8202" width="21.85546875" style="1" customWidth="1"/>
    <col min="8203" max="8203" width="17.28515625" style="1" customWidth="1"/>
    <col min="8204" max="8204" width="16.28515625" style="1" customWidth="1"/>
    <col min="8205" max="8205" width="15.42578125" style="1" customWidth="1"/>
    <col min="8206" max="8206" width="26.7109375" style="1" customWidth="1"/>
    <col min="8207" max="8210" width="8.42578125" style="1" customWidth="1"/>
    <col min="8211" max="8211" width="20.42578125" style="1" customWidth="1"/>
    <col min="8212" max="8212" width="4.28515625" style="1" customWidth="1"/>
    <col min="8213" max="8216" width="8.42578125" style="1" customWidth="1"/>
    <col min="8217" max="8217" width="20.42578125" style="1" customWidth="1"/>
    <col min="8218" max="8218" width="91.5703125" style="1" customWidth="1"/>
    <col min="8219" max="8219" width="35" style="1" customWidth="1"/>
    <col min="8220" max="8220" width="58.140625" style="1" customWidth="1"/>
    <col min="8221" max="8448" width="11.42578125" style="1"/>
    <col min="8449" max="8449" width="26.42578125" style="1" customWidth="1"/>
    <col min="8450" max="8450" width="15.85546875" style="1" customWidth="1"/>
    <col min="8451" max="8451" width="19.85546875" style="1" customWidth="1"/>
    <col min="8452" max="8452" width="19.7109375" style="1" customWidth="1"/>
    <col min="8453" max="8453" width="11.28515625" style="1" customWidth="1"/>
    <col min="8454" max="8454" width="26.42578125" style="1" customWidth="1"/>
    <col min="8455" max="8455" width="23.140625" style="1" customWidth="1"/>
    <col min="8456" max="8456" width="21.85546875" style="1" customWidth="1"/>
    <col min="8457" max="8457" width="18.85546875" style="1" customWidth="1"/>
    <col min="8458" max="8458" width="21.85546875" style="1" customWidth="1"/>
    <col min="8459" max="8459" width="17.28515625" style="1" customWidth="1"/>
    <col min="8460" max="8460" width="16.28515625" style="1" customWidth="1"/>
    <col min="8461" max="8461" width="15.42578125" style="1" customWidth="1"/>
    <col min="8462" max="8462" width="26.7109375" style="1" customWidth="1"/>
    <col min="8463" max="8466" width="8.42578125" style="1" customWidth="1"/>
    <col min="8467" max="8467" width="20.42578125" style="1" customWidth="1"/>
    <col min="8468" max="8468" width="4.28515625" style="1" customWidth="1"/>
    <col min="8469" max="8472" width="8.42578125" style="1" customWidth="1"/>
    <col min="8473" max="8473" width="20.42578125" style="1" customWidth="1"/>
    <col min="8474" max="8474" width="91.5703125" style="1" customWidth="1"/>
    <col min="8475" max="8475" width="35" style="1" customWidth="1"/>
    <col min="8476" max="8476" width="58.140625" style="1" customWidth="1"/>
    <col min="8477" max="8704" width="11.42578125" style="1"/>
    <col min="8705" max="8705" width="26.42578125" style="1" customWidth="1"/>
    <col min="8706" max="8706" width="15.85546875" style="1" customWidth="1"/>
    <col min="8707" max="8707" width="19.85546875" style="1" customWidth="1"/>
    <col min="8708" max="8708" width="19.7109375" style="1" customWidth="1"/>
    <col min="8709" max="8709" width="11.28515625" style="1" customWidth="1"/>
    <col min="8710" max="8710" width="26.42578125" style="1" customWidth="1"/>
    <col min="8711" max="8711" width="23.140625" style="1" customWidth="1"/>
    <col min="8712" max="8712" width="21.85546875" style="1" customWidth="1"/>
    <col min="8713" max="8713" width="18.85546875" style="1" customWidth="1"/>
    <col min="8714" max="8714" width="21.85546875" style="1" customWidth="1"/>
    <col min="8715" max="8715" width="17.28515625" style="1" customWidth="1"/>
    <col min="8716" max="8716" width="16.28515625" style="1" customWidth="1"/>
    <col min="8717" max="8717" width="15.42578125" style="1" customWidth="1"/>
    <col min="8718" max="8718" width="26.7109375" style="1" customWidth="1"/>
    <col min="8719" max="8722" width="8.42578125" style="1" customWidth="1"/>
    <col min="8723" max="8723" width="20.42578125" style="1" customWidth="1"/>
    <col min="8724" max="8724" width="4.28515625" style="1" customWidth="1"/>
    <col min="8725" max="8728" width="8.42578125" style="1" customWidth="1"/>
    <col min="8729" max="8729" width="20.42578125" style="1" customWidth="1"/>
    <col min="8730" max="8730" width="91.5703125" style="1" customWidth="1"/>
    <col min="8731" max="8731" width="35" style="1" customWidth="1"/>
    <col min="8732" max="8732" width="58.140625" style="1" customWidth="1"/>
    <col min="8733" max="8960" width="11.42578125" style="1"/>
    <col min="8961" max="8961" width="26.42578125" style="1" customWidth="1"/>
    <col min="8962" max="8962" width="15.85546875" style="1" customWidth="1"/>
    <col min="8963" max="8963" width="19.85546875" style="1" customWidth="1"/>
    <col min="8964" max="8964" width="19.7109375" style="1" customWidth="1"/>
    <col min="8965" max="8965" width="11.28515625" style="1" customWidth="1"/>
    <col min="8966" max="8966" width="26.42578125" style="1" customWidth="1"/>
    <col min="8967" max="8967" width="23.140625" style="1" customWidth="1"/>
    <col min="8968" max="8968" width="21.85546875" style="1" customWidth="1"/>
    <col min="8969" max="8969" width="18.85546875" style="1" customWidth="1"/>
    <col min="8970" max="8970" width="21.85546875" style="1" customWidth="1"/>
    <col min="8971" max="8971" width="17.28515625" style="1" customWidth="1"/>
    <col min="8972" max="8972" width="16.28515625" style="1" customWidth="1"/>
    <col min="8973" max="8973" width="15.42578125" style="1" customWidth="1"/>
    <col min="8974" max="8974" width="26.7109375" style="1" customWidth="1"/>
    <col min="8975" max="8978" width="8.42578125" style="1" customWidth="1"/>
    <col min="8979" max="8979" width="20.42578125" style="1" customWidth="1"/>
    <col min="8980" max="8980" width="4.28515625" style="1" customWidth="1"/>
    <col min="8981" max="8984" width="8.42578125" style="1" customWidth="1"/>
    <col min="8985" max="8985" width="20.42578125" style="1" customWidth="1"/>
    <col min="8986" max="8986" width="91.5703125" style="1" customWidth="1"/>
    <col min="8987" max="8987" width="35" style="1" customWidth="1"/>
    <col min="8988" max="8988" width="58.140625" style="1" customWidth="1"/>
    <col min="8989" max="9216" width="11.42578125" style="1"/>
    <col min="9217" max="9217" width="26.42578125" style="1" customWidth="1"/>
    <col min="9218" max="9218" width="15.85546875" style="1" customWidth="1"/>
    <col min="9219" max="9219" width="19.85546875" style="1" customWidth="1"/>
    <col min="9220" max="9220" width="19.7109375" style="1" customWidth="1"/>
    <col min="9221" max="9221" width="11.28515625" style="1" customWidth="1"/>
    <col min="9222" max="9222" width="26.42578125" style="1" customWidth="1"/>
    <col min="9223" max="9223" width="23.140625" style="1" customWidth="1"/>
    <col min="9224" max="9224" width="21.85546875" style="1" customWidth="1"/>
    <col min="9225" max="9225" width="18.85546875" style="1" customWidth="1"/>
    <col min="9226" max="9226" width="21.85546875" style="1" customWidth="1"/>
    <col min="9227" max="9227" width="17.28515625" style="1" customWidth="1"/>
    <col min="9228" max="9228" width="16.28515625" style="1" customWidth="1"/>
    <col min="9229" max="9229" width="15.42578125" style="1" customWidth="1"/>
    <col min="9230" max="9230" width="26.7109375" style="1" customWidth="1"/>
    <col min="9231" max="9234" width="8.42578125" style="1" customWidth="1"/>
    <col min="9235" max="9235" width="20.42578125" style="1" customWidth="1"/>
    <col min="9236" max="9236" width="4.28515625" style="1" customWidth="1"/>
    <col min="9237" max="9240" width="8.42578125" style="1" customWidth="1"/>
    <col min="9241" max="9241" width="20.42578125" style="1" customWidth="1"/>
    <col min="9242" max="9242" width="91.5703125" style="1" customWidth="1"/>
    <col min="9243" max="9243" width="35" style="1" customWidth="1"/>
    <col min="9244" max="9244" width="58.140625" style="1" customWidth="1"/>
    <col min="9245" max="9472" width="11.42578125" style="1"/>
    <col min="9473" max="9473" width="26.42578125" style="1" customWidth="1"/>
    <col min="9474" max="9474" width="15.85546875" style="1" customWidth="1"/>
    <col min="9475" max="9475" width="19.85546875" style="1" customWidth="1"/>
    <col min="9476" max="9476" width="19.7109375" style="1" customWidth="1"/>
    <col min="9477" max="9477" width="11.28515625" style="1" customWidth="1"/>
    <col min="9478" max="9478" width="26.42578125" style="1" customWidth="1"/>
    <col min="9479" max="9479" width="23.140625" style="1" customWidth="1"/>
    <col min="9480" max="9480" width="21.85546875" style="1" customWidth="1"/>
    <col min="9481" max="9481" width="18.85546875" style="1" customWidth="1"/>
    <col min="9482" max="9482" width="21.85546875" style="1" customWidth="1"/>
    <col min="9483" max="9483" width="17.28515625" style="1" customWidth="1"/>
    <col min="9484" max="9484" width="16.28515625" style="1" customWidth="1"/>
    <col min="9485" max="9485" width="15.42578125" style="1" customWidth="1"/>
    <col min="9486" max="9486" width="26.7109375" style="1" customWidth="1"/>
    <col min="9487" max="9490" width="8.42578125" style="1" customWidth="1"/>
    <col min="9491" max="9491" width="20.42578125" style="1" customWidth="1"/>
    <col min="9492" max="9492" width="4.28515625" style="1" customWidth="1"/>
    <col min="9493" max="9496" width="8.42578125" style="1" customWidth="1"/>
    <col min="9497" max="9497" width="20.42578125" style="1" customWidth="1"/>
    <col min="9498" max="9498" width="91.5703125" style="1" customWidth="1"/>
    <col min="9499" max="9499" width="35" style="1" customWidth="1"/>
    <col min="9500" max="9500" width="58.140625" style="1" customWidth="1"/>
    <col min="9501" max="9728" width="11.42578125" style="1"/>
    <col min="9729" max="9729" width="26.42578125" style="1" customWidth="1"/>
    <col min="9730" max="9730" width="15.85546875" style="1" customWidth="1"/>
    <col min="9731" max="9731" width="19.85546875" style="1" customWidth="1"/>
    <col min="9732" max="9732" width="19.7109375" style="1" customWidth="1"/>
    <col min="9733" max="9733" width="11.28515625" style="1" customWidth="1"/>
    <col min="9734" max="9734" width="26.42578125" style="1" customWidth="1"/>
    <col min="9735" max="9735" width="23.140625" style="1" customWidth="1"/>
    <col min="9736" max="9736" width="21.85546875" style="1" customWidth="1"/>
    <col min="9737" max="9737" width="18.85546875" style="1" customWidth="1"/>
    <col min="9738" max="9738" width="21.85546875" style="1" customWidth="1"/>
    <col min="9739" max="9739" width="17.28515625" style="1" customWidth="1"/>
    <col min="9740" max="9740" width="16.28515625" style="1" customWidth="1"/>
    <col min="9741" max="9741" width="15.42578125" style="1" customWidth="1"/>
    <col min="9742" max="9742" width="26.7109375" style="1" customWidth="1"/>
    <col min="9743" max="9746" width="8.42578125" style="1" customWidth="1"/>
    <col min="9747" max="9747" width="20.42578125" style="1" customWidth="1"/>
    <col min="9748" max="9748" width="4.28515625" style="1" customWidth="1"/>
    <col min="9749" max="9752" width="8.42578125" style="1" customWidth="1"/>
    <col min="9753" max="9753" width="20.42578125" style="1" customWidth="1"/>
    <col min="9754" max="9754" width="91.5703125" style="1" customWidth="1"/>
    <col min="9755" max="9755" width="35" style="1" customWidth="1"/>
    <col min="9756" max="9756" width="58.140625" style="1" customWidth="1"/>
    <col min="9757" max="9984" width="11.42578125" style="1"/>
    <col min="9985" max="9985" width="26.42578125" style="1" customWidth="1"/>
    <col min="9986" max="9986" width="15.85546875" style="1" customWidth="1"/>
    <col min="9987" max="9987" width="19.85546875" style="1" customWidth="1"/>
    <col min="9988" max="9988" width="19.7109375" style="1" customWidth="1"/>
    <col min="9989" max="9989" width="11.28515625" style="1" customWidth="1"/>
    <col min="9990" max="9990" width="26.42578125" style="1" customWidth="1"/>
    <col min="9991" max="9991" width="23.140625" style="1" customWidth="1"/>
    <col min="9992" max="9992" width="21.85546875" style="1" customWidth="1"/>
    <col min="9993" max="9993" width="18.85546875" style="1" customWidth="1"/>
    <col min="9994" max="9994" width="21.85546875" style="1" customWidth="1"/>
    <col min="9995" max="9995" width="17.28515625" style="1" customWidth="1"/>
    <col min="9996" max="9996" width="16.28515625" style="1" customWidth="1"/>
    <col min="9997" max="9997" width="15.42578125" style="1" customWidth="1"/>
    <col min="9998" max="9998" width="26.7109375" style="1" customWidth="1"/>
    <col min="9999" max="10002" width="8.42578125" style="1" customWidth="1"/>
    <col min="10003" max="10003" width="20.42578125" style="1" customWidth="1"/>
    <col min="10004" max="10004" width="4.28515625" style="1" customWidth="1"/>
    <col min="10005" max="10008" width="8.42578125" style="1" customWidth="1"/>
    <col min="10009" max="10009" width="20.42578125" style="1" customWidth="1"/>
    <col min="10010" max="10010" width="91.5703125" style="1" customWidth="1"/>
    <col min="10011" max="10011" width="35" style="1" customWidth="1"/>
    <col min="10012" max="10012" width="58.140625" style="1" customWidth="1"/>
    <col min="10013" max="10240" width="11.42578125" style="1"/>
    <col min="10241" max="10241" width="26.42578125" style="1" customWidth="1"/>
    <col min="10242" max="10242" width="15.85546875" style="1" customWidth="1"/>
    <col min="10243" max="10243" width="19.85546875" style="1" customWidth="1"/>
    <col min="10244" max="10244" width="19.7109375" style="1" customWidth="1"/>
    <col min="10245" max="10245" width="11.28515625" style="1" customWidth="1"/>
    <col min="10246" max="10246" width="26.42578125" style="1" customWidth="1"/>
    <col min="10247" max="10247" width="23.140625" style="1" customWidth="1"/>
    <col min="10248" max="10248" width="21.85546875" style="1" customWidth="1"/>
    <col min="10249" max="10249" width="18.85546875" style="1" customWidth="1"/>
    <col min="10250" max="10250" width="21.85546875" style="1" customWidth="1"/>
    <col min="10251" max="10251" width="17.28515625" style="1" customWidth="1"/>
    <col min="10252" max="10252" width="16.28515625" style="1" customWidth="1"/>
    <col min="10253" max="10253" width="15.42578125" style="1" customWidth="1"/>
    <col min="10254" max="10254" width="26.7109375" style="1" customWidth="1"/>
    <col min="10255" max="10258" width="8.42578125" style="1" customWidth="1"/>
    <col min="10259" max="10259" width="20.42578125" style="1" customWidth="1"/>
    <col min="10260" max="10260" width="4.28515625" style="1" customWidth="1"/>
    <col min="10261" max="10264" width="8.42578125" style="1" customWidth="1"/>
    <col min="10265" max="10265" width="20.42578125" style="1" customWidth="1"/>
    <col min="10266" max="10266" width="91.5703125" style="1" customWidth="1"/>
    <col min="10267" max="10267" width="35" style="1" customWidth="1"/>
    <col min="10268" max="10268" width="58.140625" style="1" customWidth="1"/>
    <col min="10269" max="10496" width="11.42578125" style="1"/>
    <col min="10497" max="10497" width="26.42578125" style="1" customWidth="1"/>
    <col min="10498" max="10498" width="15.85546875" style="1" customWidth="1"/>
    <col min="10499" max="10499" width="19.85546875" style="1" customWidth="1"/>
    <col min="10500" max="10500" width="19.7109375" style="1" customWidth="1"/>
    <col min="10501" max="10501" width="11.28515625" style="1" customWidth="1"/>
    <col min="10502" max="10502" width="26.42578125" style="1" customWidth="1"/>
    <col min="10503" max="10503" width="23.140625" style="1" customWidth="1"/>
    <col min="10504" max="10504" width="21.85546875" style="1" customWidth="1"/>
    <col min="10505" max="10505" width="18.85546875" style="1" customWidth="1"/>
    <col min="10506" max="10506" width="21.85546875" style="1" customWidth="1"/>
    <col min="10507" max="10507" width="17.28515625" style="1" customWidth="1"/>
    <col min="10508" max="10508" width="16.28515625" style="1" customWidth="1"/>
    <col min="10509" max="10509" width="15.42578125" style="1" customWidth="1"/>
    <col min="10510" max="10510" width="26.7109375" style="1" customWidth="1"/>
    <col min="10511" max="10514" width="8.42578125" style="1" customWidth="1"/>
    <col min="10515" max="10515" width="20.42578125" style="1" customWidth="1"/>
    <col min="10516" max="10516" width="4.28515625" style="1" customWidth="1"/>
    <col min="10517" max="10520" width="8.42578125" style="1" customWidth="1"/>
    <col min="10521" max="10521" width="20.42578125" style="1" customWidth="1"/>
    <col min="10522" max="10522" width="91.5703125" style="1" customWidth="1"/>
    <col min="10523" max="10523" width="35" style="1" customWidth="1"/>
    <col min="10524" max="10524" width="58.140625" style="1" customWidth="1"/>
    <col min="10525" max="10752" width="11.42578125" style="1"/>
    <col min="10753" max="10753" width="26.42578125" style="1" customWidth="1"/>
    <col min="10754" max="10754" width="15.85546875" style="1" customWidth="1"/>
    <col min="10755" max="10755" width="19.85546875" style="1" customWidth="1"/>
    <col min="10756" max="10756" width="19.7109375" style="1" customWidth="1"/>
    <col min="10757" max="10757" width="11.28515625" style="1" customWidth="1"/>
    <col min="10758" max="10758" width="26.42578125" style="1" customWidth="1"/>
    <col min="10759" max="10759" width="23.140625" style="1" customWidth="1"/>
    <col min="10760" max="10760" width="21.85546875" style="1" customWidth="1"/>
    <col min="10761" max="10761" width="18.85546875" style="1" customWidth="1"/>
    <col min="10762" max="10762" width="21.85546875" style="1" customWidth="1"/>
    <col min="10763" max="10763" width="17.28515625" style="1" customWidth="1"/>
    <col min="10764" max="10764" width="16.28515625" style="1" customWidth="1"/>
    <col min="10765" max="10765" width="15.42578125" style="1" customWidth="1"/>
    <col min="10766" max="10766" width="26.7109375" style="1" customWidth="1"/>
    <col min="10767" max="10770" width="8.42578125" style="1" customWidth="1"/>
    <col min="10771" max="10771" width="20.42578125" style="1" customWidth="1"/>
    <col min="10772" max="10772" width="4.28515625" style="1" customWidth="1"/>
    <col min="10773" max="10776" width="8.42578125" style="1" customWidth="1"/>
    <col min="10777" max="10777" width="20.42578125" style="1" customWidth="1"/>
    <col min="10778" max="10778" width="91.5703125" style="1" customWidth="1"/>
    <col min="10779" max="10779" width="35" style="1" customWidth="1"/>
    <col min="10780" max="10780" width="58.140625" style="1" customWidth="1"/>
    <col min="10781" max="11008" width="11.42578125" style="1"/>
    <col min="11009" max="11009" width="26.42578125" style="1" customWidth="1"/>
    <col min="11010" max="11010" width="15.85546875" style="1" customWidth="1"/>
    <col min="11011" max="11011" width="19.85546875" style="1" customWidth="1"/>
    <col min="11012" max="11012" width="19.7109375" style="1" customWidth="1"/>
    <col min="11013" max="11013" width="11.28515625" style="1" customWidth="1"/>
    <col min="11014" max="11014" width="26.42578125" style="1" customWidth="1"/>
    <col min="11015" max="11015" width="23.140625" style="1" customWidth="1"/>
    <col min="11016" max="11016" width="21.85546875" style="1" customWidth="1"/>
    <col min="11017" max="11017" width="18.85546875" style="1" customWidth="1"/>
    <col min="11018" max="11018" width="21.85546875" style="1" customWidth="1"/>
    <col min="11019" max="11019" width="17.28515625" style="1" customWidth="1"/>
    <col min="11020" max="11020" width="16.28515625" style="1" customWidth="1"/>
    <col min="11021" max="11021" width="15.42578125" style="1" customWidth="1"/>
    <col min="11022" max="11022" width="26.7109375" style="1" customWidth="1"/>
    <col min="11023" max="11026" width="8.42578125" style="1" customWidth="1"/>
    <col min="11027" max="11027" width="20.42578125" style="1" customWidth="1"/>
    <col min="11028" max="11028" width="4.28515625" style="1" customWidth="1"/>
    <col min="11029" max="11032" width="8.42578125" style="1" customWidth="1"/>
    <col min="11033" max="11033" width="20.42578125" style="1" customWidth="1"/>
    <col min="11034" max="11034" width="91.5703125" style="1" customWidth="1"/>
    <col min="11035" max="11035" width="35" style="1" customWidth="1"/>
    <col min="11036" max="11036" width="58.140625" style="1" customWidth="1"/>
    <col min="11037" max="11264" width="11.42578125" style="1"/>
    <col min="11265" max="11265" width="26.42578125" style="1" customWidth="1"/>
    <col min="11266" max="11266" width="15.85546875" style="1" customWidth="1"/>
    <col min="11267" max="11267" width="19.85546875" style="1" customWidth="1"/>
    <col min="11268" max="11268" width="19.7109375" style="1" customWidth="1"/>
    <col min="11269" max="11269" width="11.28515625" style="1" customWidth="1"/>
    <col min="11270" max="11270" width="26.42578125" style="1" customWidth="1"/>
    <col min="11271" max="11271" width="23.140625" style="1" customWidth="1"/>
    <col min="11272" max="11272" width="21.85546875" style="1" customWidth="1"/>
    <col min="11273" max="11273" width="18.85546875" style="1" customWidth="1"/>
    <col min="11274" max="11274" width="21.85546875" style="1" customWidth="1"/>
    <col min="11275" max="11275" width="17.28515625" style="1" customWidth="1"/>
    <col min="11276" max="11276" width="16.28515625" style="1" customWidth="1"/>
    <col min="11277" max="11277" width="15.42578125" style="1" customWidth="1"/>
    <col min="11278" max="11278" width="26.7109375" style="1" customWidth="1"/>
    <col min="11279" max="11282" width="8.42578125" style="1" customWidth="1"/>
    <col min="11283" max="11283" width="20.42578125" style="1" customWidth="1"/>
    <col min="11284" max="11284" width="4.28515625" style="1" customWidth="1"/>
    <col min="11285" max="11288" width="8.42578125" style="1" customWidth="1"/>
    <col min="11289" max="11289" width="20.42578125" style="1" customWidth="1"/>
    <col min="11290" max="11290" width="91.5703125" style="1" customWidth="1"/>
    <col min="11291" max="11291" width="35" style="1" customWidth="1"/>
    <col min="11292" max="11292" width="58.140625" style="1" customWidth="1"/>
    <col min="11293" max="11520" width="11.42578125" style="1"/>
    <col min="11521" max="11521" width="26.42578125" style="1" customWidth="1"/>
    <col min="11522" max="11522" width="15.85546875" style="1" customWidth="1"/>
    <col min="11523" max="11523" width="19.85546875" style="1" customWidth="1"/>
    <col min="11524" max="11524" width="19.7109375" style="1" customWidth="1"/>
    <col min="11525" max="11525" width="11.28515625" style="1" customWidth="1"/>
    <col min="11526" max="11526" width="26.42578125" style="1" customWidth="1"/>
    <col min="11527" max="11527" width="23.140625" style="1" customWidth="1"/>
    <col min="11528" max="11528" width="21.85546875" style="1" customWidth="1"/>
    <col min="11529" max="11529" width="18.85546875" style="1" customWidth="1"/>
    <col min="11530" max="11530" width="21.85546875" style="1" customWidth="1"/>
    <col min="11531" max="11531" width="17.28515625" style="1" customWidth="1"/>
    <col min="11532" max="11532" width="16.28515625" style="1" customWidth="1"/>
    <col min="11533" max="11533" width="15.42578125" style="1" customWidth="1"/>
    <col min="11534" max="11534" width="26.7109375" style="1" customWidth="1"/>
    <col min="11535" max="11538" width="8.42578125" style="1" customWidth="1"/>
    <col min="11539" max="11539" width="20.42578125" style="1" customWidth="1"/>
    <col min="11540" max="11540" width="4.28515625" style="1" customWidth="1"/>
    <col min="11541" max="11544" width="8.42578125" style="1" customWidth="1"/>
    <col min="11545" max="11545" width="20.42578125" style="1" customWidth="1"/>
    <col min="11546" max="11546" width="91.5703125" style="1" customWidth="1"/>
    <col min="11547" max="11547" width="35" style="1" customWidth="1"/>
    <col min="11548" max="11548" width="58.140625" style="1" customWidth="1"/>
    <col min="11549" max="11776" width="11.42578125" style="1"/>
    <col min="11777" max="11777" width="26.42578125" style="1" customWidth="1"/>
    <col min="11778" max="11778" width="15.85546875" style="1" customWidth="1"/>
    <col min="11779" max="11779" width="19.85546875" style="1" customWidth="1"/>
    <col min="11780" max="11780" width="19.7109375" style="1" customWidth="1"/>
    <col min="11781" max="11781" width="11.28515625" style="1" customWidth="1"/>
    <col min="11782" max="11782" width="26.42578125" style="1" customWidth="1"/>
    <col min="11783" max="11783" width="23.140625" style="1" customWidth="1"/>
    <col min="11784" max="11784" width="21.85546875" style="1" customWidth="1"/>
    <col min="11785" max="11785" width="18.85546875" style="1" customWidth="1"/>
    <col min="11786" max="11786" width="21.85546875" style="1" customWidth="1"/>
    <col min="11787" max="11787" width="17.28515625" style="1" customWidth="1"/>
    <col min="11788" max="11788" width="16.28515625" style="1" customWidth="1"/>
    <col min="11789" max="11789" width="15.42578125" style="1" customWidth="1"/>
    <col min="11790" max="11790" width="26.7109375" style="1" customWidth="1"/>
    <col min="11791" max="11794" width="8.42578125" style="1" customWidth="1"/>
    <col min="11795" max="11795" width="20.42578125" style="1" customWidth="1"/>
    <col min="11796" max="11796" width="4.28515625" style="1" customWidth="1"/>
    <col min="11797" max="11800" width="8.42578125" style="1" customWidth="1"/>
    <col min="11801" max="11801" width="20.42578125" style="1" customWidth="1"/>
    <col min="11802" max="11802" width="91.5703125" style="1" customWidth="1"/>
    <col min="11803" max="11803" width="35" style="1" customWidth="1"/>
    <col min="11804" max="11804" width="58.140625" style="1" customWidth="1"/>
    <col min="11805" max="12032" width="11.42578125" style="1"/>
    <col min="12033" max="12033" width="26.42578125" style="1" customWidth="1"/>
    <col min="12034" max="12034" width="15.85546875" style="1" customWidth="1"/>
    <col min="12035" max="12035" width="19.85546875" style="1" customWidth="1"/>
    <col min="12036" max="12036" width="19.7109375" style="1" customWidth="1"/>
    <col min="12037" max="12037" width="11.28515625" style="1" customWidth="1"/>
    <col min="12038" max="12038" width="26.42578125" style="1" customWidth="1"/>
    <col min="12039" max="12039" width="23.140625" style="1" customWidth="1"/>
    <col min="12040" max="12040" width="21.85546875" style="1" customWidth="1"/>
    <col min="12041" max="12041" width="18.85546875" style="1" customWidth="1"/>
    <col min="12042" max="12042" width="21.85546875" style="1" customWidth="1"/>
    <col min="12043" max="12043" width="17.28515625" style="1" customWidth="1"/>
    <col min="12044" max="12044" width="16.28515625" style="1" customWidth="1"/>
    <col min="12045" max="12045" width="15.42578125" style="1" customWidth="1"/>
    <col min="12046" max="12046" width="26.7109375" style="1" customWidth="1"/>
    <col min="12047" max="12050" width="8.42578125" style="1" customWidth="1"/>
    <col min="12051" max="12051" width="20.42578125" style="1" customWidth="1"/>
    <col min="12052" max="12052" width="4.28515625" style="1" customWidth="1"/>
    <col min="12053" max="12056" width="8.42578125" style="1" customWidth="1"/>
    <col min="12057" max="12057" width="20.42578125" style="1" customWidth="1"/>
    <col min="12058" max="12058" width="91.5703125" style="1" customWidth="1"/>
    <col min="12059" max="12059" width="35" style="1" customWidth="1"/>
    <col min="12060" max="12060" width="58.140625" style="1" customWidth="1"/>
    <col min="12061" max="12288" width="11.42578125" style="1"/>
    <col min="12289" max="12289" width="26.42578125" style="1" customWidth="1"/>
    <col min="12290" max="12290" width="15.85546875" style="1" customWidth="1"/>
    <col min="12291" max="12291" width="19.85546875" style="1" customWidth="1"/>
    <col min="12292" max="12292" width="19.7109375" style="1" customWidth="1"/>
    <col min="12293" max="12293" width="11.28515625" style="1" customWidth="1"/>
    <col min="12294" max="12294" width="26.42578125" style="1" customWidth="1"/>
    <col min="12295" max="12295" width="23.140625" style="1" customWidth="1"/>
    <col min="12296" max="12296" width="21.85546875" style="1" customWidth="1"/>
    <col min="12297" max="12297" width="18.85546875" style="1" customWidth="1"/>
    <col min="12298" max="12298" width="21.85546875" style="1" customWidth="1"/>
    <col min="12299" max="12299" width="17.28515625" style="1" customWidth="1"/>
    <col min="12300" max="12300" width="16.28515625" style="1" customWidth="1"/>
    <col min="12301" max="12301" width="15.42578125" style="1" customWidth="1"/>
    <col min="12302" max="12302" width="26.7109375" style="1" customWidth="1"/>
    <col min="12303" max="12306" width="8.42578125" style="1" customWidth="1"/>
    <col min="12307" max="12307" width="20.42578125" style="1" customWidth="1"/>
    <col min="12308" max="12308" width="4.28515625" style="1" customWidth="1"/>
    <col min="12309" max="12312" width="8.42578125" style="1" customWidth="1"/>
    <col min="12313" max="12313" width="20.42578125" style="1" customWidth="1"/>
    <col min="12314" max="12314" width="91.5703125" style="1" customWidth="1"/>
    <col min="12315" max="12315" width="35" style="1" customWidth="1"/>
    <col min="12316" max="12316" width="58.140625" style="1" customWidth="1"/>
    <col min="12317" max="12544" width="11.42578125" style="1"/>
    <col min="12545" max="12545" width="26.42578125" style="1" customWidth="1"/>
    <col min="12546" max="12546" width="15.85546875" style="1" customWidth="1"/>
    <col min="12547" max="12547" width="19.85546875" style="1" customWidth="1"/>
    <col min="12548" max="12548" width="19.7109375" style="1" customWidth="1"/>
    <col min="12549" max="12549" width="11.28515625" style="1" customWidth="1"/>
    <col min="12550" max="12550" width="26.42578125" style="1" customWidth="1"/>
    <col min="12551" max="12551" width="23.140625" style="1" customWidth="1"/>
    <col min="12552" max="12552" width="21.85546875" style="1" customWidth="1"/>
    <col min="12553" max="12553" width="18.85546875" style="1" customWidth="1"/>
    <col min="12554" max="12554" width="21.85546875" style="1" customWidth="1"/>
    <col min="12555" max="12555" width="17.28515625" style="1" customWidth="1"/>
    <col min="12556" max="12556" width="16.28515625" style="1" customWidth="1"/>
    <col min="12557" max="12557" width="15.42578125" style="1" customWidth="1"/>
    <col min="12558" max="12558" width="26.7109375" style="1" customWidth="1"/>
    <col min="12559" max="12562" width="8.42578125" style="1" customWidth="1"/>
    <col min="12563" max="12563" width="20.42578125" style="1" customWidth="1"/>
    <col min="12564" max="12564" width="4.28515625" style="1" customWidth="1"/>
    <col min="12565" max="12568" width="8.42578125" style="1" customWidth="1"/>
    <col min="12569" max="12569" width="20.42578125" style="1" customWidth="1"/>
    <col min="12570" max="12570" width="91.5703125" style="1" customWidth="1"/>
    <col min="12571" max="12571" width="35" style="1" customWidth="1"/>
    <col min="12572" max="12572" width="58.140625" style="1" customWidth="1"/>
    <col min="12573" max="12800" width="11.42578125" style="1"/>
    <col min="12801" max="12801" width="26.42578125" style="1" customWidth="1"/>
    <col min="12802" max="12802" width="15.85546875" style="1" customWidth="1"/>
    <col min="12803" max="12803" width="19.85546875" style="1" customWidth="1"/>
    <col min="12804" max="12804" width="19.7109375" style="1" customWidth="1"/>
    <col min="12805" max="12805" width="11.28515625" style="1" customWidth="1"/>
    <col min="12806" max="12806" width="26.42578125" style="1" customWidth="1"/>
    <col min="12807" max="12807" width="23.140625" style="1" customWidth="1"/>
    <col min="12808" max="12808" width="21.85546875" style="1" customWidth="1"/>
    <col min="12809" max="12809" width="18.85546875" style="1" customWidth="1"/>
    <col min="12810" max="12810" width="21.85546875" style="1" customWidth="1"/>
    <col min="12811" max="12811" width="17.28515625" style="1" customWidth="1"/>
    <col min="12812" max="12812" width="16.28515625" style="1" customWidth="1"/>
    <col min="12813" max="12813" width="15.42578125" style="1" customWidth="1"/>
    <col min="12814" max="12814" width="26.7109375" style="1" customWidth="1"/>
    <col min="12815" max="12818" width="8.42578125" style="1" customWidth="1"/>
    <col min="12819" max="12819" width="20.42578125" style="1" customWidth="1"/>
    <col min="12820" max="12820" width="4.28515625" style="1" customWidth="1"/>
    <col min="12821" max="12824" width="8.42578125" style="1" customWidth="1"/>
    <col min="12825" max="12825" width="20.42578125" style="1" customWidth="1"/>
    <col min="12826" max="12826" width="91.5703125" style="1" customWidth="1"/>
    <col min="12827" max="12827" width="35" style="1" customWidth="1"/>
    <col min="12828" max="12828" width="58.140625" style="1" customWidth="1"/>
    <col min="12829" max="13056" width="11.42578125" style="1"/>
    <col min="13057" max="13057" width="26.42578125" style="1" customWidth="1"/>
    <col min="13058" max="13058" width="15.85546875" style="1" customWidth="1"/>
    <col min="13059" max="13059" width="19.85546875" style="1" customWidth="1"/>
    <col min="13060" max="13060" width="19.7109375" style="1" customWidth="1"/>
    <col min="13061" max="13061" width="11.28515625" style="1" customWidth="1"/>
    <col min="13062" max="13062" width="26.42578125" style="1" customWidth="1"/>
    <col min="13063" max="13063" width="23.140625" style="1" customWidth="1"/>
    <col min="13064" max="13064" width="21.85546875" style="1" customWidth="1"/>
    <col min="13065" max="13065" width="18.85546875" style="1" customWidth="1"/>
    <col min="13066" max="13066" width="21.85546875" style="1" customWidth="1"/>
    <col min="13067" max="13067" width="17.28515625" style="1" customWidth="1"/>
    <col min="13068" max="13068" width="16.28515625" style="1" customWidth="1"/>
    <col min="13069" max="13069" width="15.42578125" style="1" customWidth="1"/>
    <col min="13070" max="13070" width="26.7109375" style="1" customWidth="1"/>
    <col min="13071" max="13074" width="8.42578125" style="1" customWidth="1"/>
    <col min="13075" max="13075" width="20.42578125" style="1" customWidth="1"/>
    <col min="13076" max="13076" width="4.28515625" style="1" customWidth="1"/>
    <col min="13077" max="13080" width="8.42578125" style="1" customWidth="1"/>
    <col min="13081" max="13081" width="20.42578125" style="1" customWidth="1"/>
    <col min="13082" max="13082" width="91.5703125" style="1" customWidth="1"/>
    <col min="13083" max="13083" width="35" style="1" customWidth="1"/>
    <col min="13084" max="13084" width="58.140625" style="1" customWidth="1"/>
    <col min="13085" max="13312" width="11.42578125" style="1"/>
    <col min="13313" max="13313" width="26.42578125" style="1" customWidth="1"/>
    <col min="13314" max="13314" width="15.85546875" style="1" customWidth="1"/>
    <col min="13315" max="13315" width="19.85546875" style="1" customWidth="1"/>
    <col min="13316" max="13316" width="19.7109375" style="1" customWidth="1"/>
    <col min="13317" max="13317" width="11.28515625" style="1" customWidth="1"/>
    <col min="13318" max="13318" width="26.42578125" style="1" customWidth="1"/>
    <col min="13319" max="13319" width="23.140625" style="1" customWidth="1"/>
    <col min="13320" max="13320" width="21.85546875" style="1" customWidth="1"/>
    <col min="13321" max="13321" width="18.85546875" style="1" customWidth="1"/>
    <col min="13322" max="13322" width="21.85546875" style="1" customWidth="1"/>
    <col min="13323" max="13323" width="17.28515625" style="1" customWidth="1"/>
    <col min="13324" max="13324" width="16.28515625" style="1" customWidth="1"/>
    <col min="13325" max="13325" width="15.42578125" style="1" customWidth="1"/>
    <col min="13326" max="13326" width="26.7109375" style="1" customWidth="1"/>
    <col min="13327" max="13330" width="8.42578125" style="1" customWidth="1"/>
    <col min="13331" max="13331" width="20.42578125" style="1" customWidth="1"/>
    <col min="13332" max="13332" width="4.28515625" style="1" customWidth="1"/>
    <col min="13333" max="13336" width="8.42578125" style="1" customWidth="1"/>
    <col min="13337" max="13337" width="20.42578125" style="1" customWidth="1"/>
    <col min="13338" max="13338" width="91.5703125" style="1" customWidth="1"/>
    <col min="13339" max="13339" width="35" style="1" customWidth="1"/>
    <col min="13340" max="13340" width="58.140625" style="1" customWidth="1"/>
    <col min="13341" max="13568" width="11.42578125" style="1"/>
    <col min="13569" max="13569" width="26.42578125" style="1" customWidth="1"/>
    <col min="13570" max="13570" width="15.85546875" style="1" customWidth="1"/>
    <col min="13571" max="13571" width="19.85546875" style="1" customWidth="1"/>
    <col min="13572" max="13572" width="19.7109375" style="1" customWidth="1"/>
    <col min="13573" max="13573" width="11.28515625" style="1" customWidth="1"/>
    <col min="13574" max="13574" width="26.42578125" style="1" customWidth="1"/>
    <col min="13575" max="13575" width="23.140625" style="1" customWidth="1"/>
    <col min="13576" max="13576" width="21.85546875" style="1" customWidth="1"/>
    <col min="13577" max="13577" width="18.85546875" style="1" customWidth="1"/>
    <col min="13578" max="13578" width="21.85546875" style="1" customWidth="1"/>
    <col min="13579" max="13579" width="17.28515625" style="1" customWidth="1"/>
    <col min="13580" max="13580" width="16.28515625" style="1" customWidth="1"/>
    <col min="13581" max="13581" width="15.42578125" style="1" customWidth="1"/>
    <col min="13582" max="13582" width="26.7109375" style="1" customWidth="1"/>
    <col min="13583" max="13586" width="8.42578125" style="1" customWidth="1"/>
    <col min="13587" max="13587" width="20.42578125" style="1" customWidth="1"/>
    <col min="13588" max="13588" width="4.28515625" style="1" customWidth="1"/>
    <col min="13589" max="13592" width="8.42578125" style="1" customWidth="1"/>
    <col min="13593" max="13593" width="20.42578125" style="1" customWidth="1"/>
    <col min="13594" max="13594" width="91.5703125" style="1" customWidth="1"/>
    <col min="13595" max="13595" width="35" style="1" customWidth="1"/>
    <col min="13596" max="13596" width="58.140625" style="1" customWidth="1"/>
    <col min="13597" max="13824" width="11.42578125" style="1"/>
    <col min="13825" max="13825" width="26.42578125" style="1" customWidth="1"/>
    <col min="13826" max="13826" width="15.85546875" style="1" customWidth="1"/>
    <col min="13827" max="13827" width="19.85546875" style="1" customWidth="1"/>
    <col min="13828" max="13828" width="19.7109375" style="1" customWidth="1"/>
    <col min="13829" max="13829" width="11.28515625" style="1" customWidth="1"/>
    <col min="13830" max="13830" width="26.42578125" style="1" customWidth="1"/>
    <col min="13831" max="13831" width="23.140625" style="1" customWidth="1"/>
    <col min="13832" max="13832" width="21.85546875" style="1" customWidth="1"/>
    <col min="13833" max="13833" width="18.85546875" style="1" customWidth="1"/>
    <col min="13834" max="13834" width="21.85546875" style="1" customWidth="1"/>
    <col min="13835" max="13835" width="17.28515625" style="1" customWidth="1"/>
    <col min="13836" max="13836" width="16.28515625" style="1" customWidth="1"/>
    <col min="13837" max="13837" width="15.42578125" style="1" customWidth="1"/>
    <col min="13838" max="13838" width="26.7109375" style="1" customWidth="1"/>
    <col min="13839" max="13842" width="8.42578125" style="1" customWidth="1"/>
    <col min="13843" max="13843" width="20.42578125" style="1" customWidth="1"/>
    <col min="13844" max="13844" width="4.28515625" style="1" customWidth="1"/>
    <col min="13845" max="13848" width="8.42578125" style="1" customWidth="1"/>
    <col min="13849" max="13849" width="20.42578125" style="1" customWidth="1"/>
    <col min="13850" max="13850" width="91.5703125" style="1" customWidth="1"/>
    <col min="13851" max="13851" width="35" style="1" customWidth="1"/>
    <col min="13852" max="13852" width="58.140625" style="1" customWidth="1"/>
    <col min="13853" max="14080" width="11.42578125" style="1"/>
    <col min="14081" max="14081" width="26.42578125" style="1" customWidth="1"/>
    <col min="14082" max="14082" width="15.85546875" style="1" customWidth="1"/>
    <col min="14083" max="14083" width="19.85546875" style="1" customWidth="1"/>
    <col min="14084" max="14084" width="19.7109375" style="1" customWidth="1"/>
    <col min="14085" max="14085" width="11.28515625" style="1" customWidth="1"/>
    <col min="14086" max="14086" width="26.42578125" style="1" customWidth="1"/>
    <col min="14087" max="14087" width="23.140625" style="1" customWidth="1"/>
    <col min="14088" max="14088" width="21.85546875" style="1" customWidth="1"/>
    <col min="14089" max="14089" width="18.85546875" style="1" customWidth="1"/>
    <col min="14090" max="14090" width="21.85546875" style="1" customWidth="1"/>
    <col min="14091" max="14091" width="17.28515625" style="1" customWidth="1"/>
    <col min="14092" max="14092" width="16.28515625" style="1" customWidth="1"/>
    <col min="14093" max="14093" width="15.42578125" style="1" customWidth="1"/>
    <col min="14094" max="14094" width="26.7109375" style="1" customWidth="1"/>
    <col min="14095" max="14098" width="8.42578125" style="1" customWidth="1"/>
    <col min="14099" max="14099" width="20.42578125" style="1" customWidth="1"/>
    <col min="14100" max="14100" width="4.28515625" style="1" customWidth="1"/>
    <col min="14101" max="14104" width="8.42578125" style="1" customWidth="1"/>
    <col min="14105" max="14105" width="20.42578125" style="1" customWidth="1"/>
    <col min="14106" max="14106" width="91.5703125" style="1" customWidth="1"/>
    <col min="14107" max="14107" width="35" style="1" customWidth="1"/>
    <col min="14108" max="14108" width="58.140625" style="1" customWidth="1"/>
    <col min="14109" max="14336" width="11.42578125" style="1"/>
    <col min="14337" max="14337" width="26.42578125" style="1" customWidth="1"/>
    <col min="14338" max="14338" width="15.85546875" style="1" customWidth="1"/>
    <col min="14339" max="14339" width="19.85546875" style="1" customWidth="1"/>
    <col min="14340" max="14340" width="19.7109375" style="1" customWidth="1"/>
    <col min="14341" max="14341" width="11.28515625" style="1" customWidth="1"/>
    <col min="14342" max="14342" width="26.42578125" style="1" customWidth="1"/>
    <col min="14343" max="14343" width="23.140625" style="1" customWidth="1"/>
    <col min="14344" max="14344" width="21.85546875" style="1" customWidth="1"/>
    <col min="14345" max="14345" width="18.85546875" style="1" customWidth="1"/>
    <col min="14346" max="14346" width="21.85546875" style="1" customWidth="1"/>
    <col min="14347" max="14347" width="17.28515625" style="1" customWidth="1"/>
    <col min="14348" max="14348" width="16.28515625" style="1" customWidth="1"/>
    <col min="14349" max="14349" width="15.42578125" style="1" customWidth="1"/>
    <col min="14350" max="14350" width="26.7109375" style="1" customWidth="1"/>
    <col min="14351" max="14354" width="8.42578125" style="1" customWidth="1"/>
    <col min="14355" max="14355" width="20.42578125" style="1" customWidth="1"/>
    <col min="14356" max="14356" width="4.28515625" style="1" customWidth="1"/>
    <col min="14357" max="14360" width="8.42578125" style="1" customWidth="1"/>
    <col min="14361" max="14361" width="20.42578125" style="1" customWidth="1"/>
    <col min="14362" max="14362" width="91.5703125" style="1" customWidth="1"/>
    <col min="14363" max="14363" width="35" style="1" customWidth="1"/>
    <col min="14364" max="14364" width="58.140625" style="1" customWidth="1"/>
    <col min="14365" max="14592" width="11.42578125" style="1"/>
    <col min="14593" max="14593" width="26.42578125" style="1" customWidth="1"/>
    <col min="14594" max="14594" width="15.85546875" style="1" customWidth="1"/>
    <col min="14595" max="14595" width="19.85546875" style="1" customWidth="1"/>
    <col min="14596" max="14596" width="19.7109375" style="1" customWidth="1"/>
    <col min="14597" max="14597" width="11.28515625" style="1" customWidth="1"/>
    <col min="14598" max="14598" width="26.42578125" style="1" customWidth="1"/>
    <col min="14599" max="14599" width="23.140625" style="1" customWidth="1"/>
    <col min="14600" max="14600" width="21.85546875" style="1" customWidth="1"/>
    <col min="14601" max="14601" width="18.85546875" style="1" customWidth="1"/>
    <col min="14602" max="14602" width="21.85546875" style="1" customWidth="1"/>
    <col min="14603" max="14603" width="17.28515625" style="1" customWidth="1"/>
    <col min="14604" max="14604" width="16.28515625" style="1" customWidth="1"/>
    <col min="14605" max="14605" width="15.42578125" style="1" customWidth="1"/>
    <col min="14606" max="14606" width="26.7109375" style="1" customWidth="1"/>
    <col min="14607" max="14610" width="8.42578125" style="1" customWidth="1"/>
    <col min="14611" max="14611" width="20.42578125" style="1" customWidth="1"/>
    <col min="14612" max="14612" width="4.28515625" style="1" customWidth="1"/>
    <col min="14613" max="14616" width="8.42578125" style="1" customWidth="1"/>
    <col min="14617" max="14617" width="20.42578125" style="1" customWidth="1"/>
    <col min="14618" max="14618" width="91.5703125" style="1" customWidth="1"/>
    <col min="14619" max="14619" width="35" style="1" customWidth="1"/>
    <col min="14620" max="14620" width="58.140625" style="1" customWidth="1"/>
    <col min="14621" max="14848" width="11.42578125" style="1"/>
    <col min="14849" max="14849" width="26.42578125" style="1" customWidth="1"/>
    <col min="14850" max="14850" width="15.85546875" style="1" customWidth="1"/>
    <col min="14851" max="14851" width="19.85546875" style="1" customWidth="1"/>
    <col min="14852" max="14852" width="19.7109375" style="1" customWidth="1"/>
    <col min="14853" max="14853" width="11.28515625" style="1" customWidth="1"/>
    <col min="14854" max="14854" width="26.42578125" style="1" customWidth="1"/>
    <col min="14855" max="14855" width="23.140625" style="1" customWidth="1"/>
    <col min="14856" max="14856" width="21.85546875" style="1" customWidth="1"/>
    <col min="14857" max="14857" width="18.85546875" style="1" customWidth="1"/>
    <col min="14858" max="14858" width="21.85546875" style="1" customWidth="1"/>
    <col min="14859" max="14859" width="17.28515625" style="1" customWidth="1"/>
    <col min="14860" max="14860" width="16.28515625" style="1" customWidth="1"/>
    <col min="14861" max="14861" width="15.42578125" style="1" customWidth="1"/>
    <col min="14862" max="14862" width="26.7109375" style="1" customWidth="1"/>
    <col min="14863" max="14866" width="8.42578125" style="1" customWidth="1"/>
    <col min="14867" max="14867" width="20.42578125" style="1" customWidth="1"/>
    <col min="14868" max="14868" width="4.28515625" style="1" customWidth="1"/>
    <col min="14869" max="14872" width="8.42578125" style="1" customWidth="1"/>
    <col min="14873" max="14873" width="20.42578125" style="1" customWidth="1"/>
    <col min="14874" max="14874" width="91.5703125" style="1" customWidth="1"/>
    <col min="14875" max="14875" width="35" style="1" customWidth="1"/>
    <col min="14876" max="14876" width="58.140625" style="1" customWidth="1"/>
    <col min="14877" max="15104" width="11.42578125" style="1"/>
    <col min="15105" max="15105" width="26.42578125" style="1" customWidth="1"/>
    <col min="15106" max="15106" width="15.85546875" style="1" customWidth="1"/>
    <col min="15107" max="15107" width="19.85546875" style="1" customWidth="1"/>
    <col min="15108" max="15108" width="19.7109375" style="1" customWidth="1"/>
    <col min="15109" max="15109" width="11.28515625" style="1" customWidth="1"/>
    <col min="15110" max="15110" width="26.42578125" style="1" customWidth="1"/>
    <col min="15111" max="15111" width="23.140625" style="1" customWidth="1"/>
    <col min="15112" max="15112" width="21.85546875" style="1" customWidth="1"/>
    <col min="15113" max="15113" width="18.85546875" style="1" customWidth="1"/>
    <col min="15114" max="15114" width="21.85546875" style="1" customWidth="1"/>
    <col min="15115" max="15115" width="17.28515625" style="1" customWidth="1"/>
    <col min="15116" max="15116" width="16.28515625" style="1" customWidth="1"/>
    <col min="15117" max="15117" width="15.42578125" style="1" customWidth="1"/>
    <col min="15118" max="15118" width="26.7109375" style="1" customWidth="1"/>
    <col min="15119" max="15122" width="8.42578125" style="1" customWidth="1"/>
    <col min="15123" max="15123" width="20.42578125" style="1" customWidth="1"/>
    <col min="15124" max="15124" width="4.28515625" style="1" customWidth="1"/>
    <col min="15125" max="15128" width="8.42578125" style="1" customWidth="1"/>
    <col min="15129" max="15129" width="20.42578125" style="1" customWidth="1"/>
    <col min="15130" max="15130" width="91.5703125" style="1" customWidth="1"/>
    <col min="15131" max="15131" width="35" style="1" customWidth="1"/>
    <col min="15132" max="15132" width="58.140625" style="1" customWidth="1"/>
    <col min="15133" max="15360" width="11.42578125" style="1"/>
    <col min="15361" max="15361" width="26.42578125" style="1" customWidth="1"/>
    <col min="15362" max="15362" width="15.85546875" style="1" customWidth="1"/>
    <col min="15363" max="15363" width="19.85546875" style="1" customWidth="1"/>
    <col min="15364" max="15364" width="19.7109375" style="1" customWidth="1"/>
    <col min="15365" max="15365" width="11.28515625" style="1" customWidth="1"/>
    <col min="15366" max="15366" width="26.42578125" style="1" customWidth="1"/>
    <col min="15367" max="15367" width="23.140625" style="1" customWidth="1"/>
    <col min="15368" max="15368" width="21.85546875" style="1" customWidth="1"/>
    <col min="15369" max="15369" width="18.85546875" style="1" customWidth="1"/>
    <col min="15370" max="15370" width="21.85546875" style="1" customWidth="1"/>
    <col min="15371" max="15371" width="17.28515625" style="1" customWidth="1"/>
    <col min="15372" max="15372" width="16.28515625" style="1" customWidth="1"/>
    <col min="15373" max="15373" width="15.42578125" style="1" customWidth="1"/>
    <col min="15374" max="15374" width="26.7109375" style="1" customWidth="1"/>
    <col min="15375" max="15378" width="8.42578125" style="1" customWidth="1"/>
    <col min="15379" max="15379" width="20.42578125" style="1" customWidth="1"/>
    <col min="15380" max="15380" width="4.28515625" style="1" customWidth="1"/>
    <col min="15381" max="15384" width="8.42578125" style="1" customWidth="1"/>
    <col min="15385" max="15385" width="20.42578125" style="1" customWidth="1"/>
    <col min="15386" max="15386" width="91.5703125" style="1" customWidth="1"/>
    <col min="15387" max="15387" width="35" style="1" customWidth="1"/>
    <col min="15388" max="15388" width="58.140625" style="1" customWidth="1"/>
    <col min="15389" max="15616" width="11.42578125" style="1"/>
    <col min="15617" max="15617" width="26.42578125" style="1" customWidth="1"/>
    <col min="15618" max="15618" width="15.85546875" style="1" customWidth="1"/>
    <col min="15619" max="15619" width="19.85546875" style="1" customWidth="1"/>
    <col min="15620" max="15620" width="19.7109375" style="1" customWidth="1"/>
    <col min="15621" max="15621" width="11.28515625" style="1" customWidth="1"/>
    <col min="15622" max="15622" width="26.42578125" style="1" customWidth="1"/>
    <col min="15623" max="15623" width="23.140625" style="1" customWidth="1"/>
    <col min="15624" max="15624" width="21.85546875" style="1" customWidth="1"/>
    <col min="15625" max="15625" width="18.85546875" style="1" customWidth="1"/>
    <col min="15626" max="15626" width="21.85546875" style="1" customWidth="1"/>
    <col min="15627" max="15627" width="17.28515625" style="1" customWidth="1"/>
    <col min="15628" max="15628" width="16.28515625" style="1" customWidth="1"/>
    <col min="15629" max="15629" width="15.42578125" style="1" customWidth="1"/>
    <col min="15630" max="15630" width="26.7109375" style="1" customWidth="1"/>
    <col min="15631" max="15634" width="8.42578125" style="1" customWidth="1"/>
    <col min="15635" max="15635" width="20.42578125" style="1" customWidth="1"/>
    <col min="15636" max="15636" width="4.28515625" style="1" customWidth="1"/>
    <col min="15637" max="15640" width="8.42578125" style="1" customWidth="1"/>
    <col min="15641" max="15641" width="20.42578125" style="1" customWidth="1"/>
    <col min="15642" max="15642" width="91.5703125" style="1" customWidth="1"/>
    <col min="15643" max="15643" width="35" style="1" customWidth="1"/>
    <col min="15644" max="15644" width="58.140625" style="1" customWidth="1"/>
    <col min="15645" max="15872" width="11.42578125" style="1"/>
    <col min="15873" max="15873" width="26.42578125" style="1" customWidth="1"/>
    <col min="15874" max="15874" width="15.85546875" style="1" customWidth="1"/>
    <col min="15875" max="15875" width="19.85546875" style="1" customWidth="1"/>
    <col min="15876" max="15876" width="19.7109375" style="1" customWidth="1"/>
    <col min="15877" max="15877" width="11.28515625" style="1" customWidth="1"/>
    <col min="15878" max="15878" width="26.42578125" style="1" customWidth="1"/>
    <col min="15879" max="15879" width="23.140625" style="1" customWidth="1"/>
    <col min="15880" max="15880" width="21.85546875" style="1" customWidth="1"/>
    <col min="15881" max="15881" width="18.85546875" style="1" customWidth="1"/>
    <col min="15882" max="15882" width="21.85546875" style="1" customWidth="1"/>
    <col min="15883" max="15883" width="17.28515625" style="1" customWidth="1"/>
    <col min="15884" max="15884" width="16.28515625" style="1" customWidth="1"/>
    <col min="15885" max="15885" width="15.42578125" style="1" customWidth="1"/>
    <col min="15886" max="15886" width="26.7109375" style="1" customWidth="1"/>
    <col min="15887" max="15890" width="8.42578125" style="1" customWidth="1"/>
    <col min="15891" max="15891" width="20.42578125" style="1" customWidth="1"/>
    <col min="15892" max="15892" width="4.28515625" style="1" customWidth="1"/>
    <col min="15893" max="15896" width="8.42578125" style="1" customWidth="1"/>
    <col min="15897" max="15897" width="20.42578125" style="1" customWidth="1"/>
    <col min="15898" max="15898" width="91.5703125" style="1" customWidth="1"/>
    <col min="15899" max="15899" width="35" style="1" customWidth="1"/>
    <col min="15900" max="15900" width="58.140625" style="1" customWidth="1"/>
    <col min="15901" max="16128" width="11.42578125" style="1"/>
    <col min="16129" max="16129" width="26.42578125" style="1" customWidth="1"/>
    <col min="16130" max="16130" width="15.85546875" style="1" customWidth="1"/>
    <col min="16131" max="16131" width="19.85546875" style="1" customWidth="1"/>
    <col min="16132" max="16132" width="19.7109375" style="1" customWidth="1"/>
    <col min="16133" max="16133" width="11.28515625" style="1" customWidth="1"/>
    <col min="16134" max="16134" width="26.42578125" style="1" customWidth="1"/>
    <col min="16135" max="16135" width="23.140625" style="1" customWidth="1"/>
    <col min="16136" max="16136" width="21.85546875" style="1" customWidth="1"/>
    <col min="16137" max="16137" width="18.85546875" style="1" customWidth="1"/>
    <col min="16138" max="16138" width="21.85546875" style="1" customWidth="1"/>
    <col min="16139" max="16139" width="17.28515625" style="1" customWidth="1"/>
    <col min="16140" max="16140" width="16.28515625" style="1" customWidth="1"/>
    <col min="16141" max="16141" width="15.42578125" style="1" customWidth="1"/>
    <col min="16142" max="16142" width="26.7109375" style="1" customWidth="1"/>
    <col min="16143" max="16146" width="8.42578125" style="1" customWidth="1"/>
    <col min="16147" max="16147" width="20.42578125" style="1" customWidth="1"/>
    <col min="16148" max="16148" width="4.28515625" style="1" customWidth="1"/>
    <col min="16149" max="16152" width="8.42578125" style="1" customWidth="1"/>
    <col min="16153" max="16153" width="20.42578125" style="1" customWidth="1"/>
    <col min="16154" max="16154" width="91.5703125" style="1" customWidth="1"/>
    <col min="16155" max="16155" width="35" style="1" customWidth="1"/>
    <col min="16156" max="16156" width="58.140625" style="1" customWidth="1"/>
    <col min="16157" max="16384" width="11.42578125" style="1"/>
  </cols>
  <sheetData>
    <row r="1" spans="1:28" ht="15.7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x14ac:dyDescent="0.25">
      <c r="A2" s="576"/>
      <c r="B2" s="582" t="s">
        <v>0</v>
      </c>
      <c r="C2" s="583"/>
      <c r="D2" s="583"/>
      <c r="E2" s="583"/>
      <c r="F2" s="583"/>
      <c r="G2" s="583"/>
      <c r="H2" s="583"/>
      <c r="I2" s="583"/>
      <c r="J2" s="583"/>
      <c r="K2" s="583"/>
      <c r="L2" s="583"/>
      <c r="M2" s="583"/>
      <c r="N2" s="583"/>
      <c r="O2" s="583"/>
      <c r="P2" s="583"/>
      <c r="Q2" s="583"/>
      <c r="R2" s="583"/>
      <c r="S2" s="583"/>
      <c r="T2" s="583"/>
      <c r="U2" s="583"/>
      <c r="V2" s="583"/>
      <c r="W2" s="583"/>
      <c r="X2" s="583"/>
      <c r="Y2" s="583"/>
      <c r="Z2" s="583"/>
      <c r="AA2" s="584"/>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824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1146" t="s">
        <v>1011</v>
      </c>
      <c r="C7" s="1147"/>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7"/>
      <c r="AB7" s="1148"/>
    </row>
    <row r="8" spans="1:28" x14ac:dyDescent="0.25">
      <c r="A8" s="6" t="s">
        <v>9</v>
      </c>
      <c r="B8" s="1149" t="s">
        <v>1012</v>
      </c>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1"/>
    </row>
    <row r="9" spans="1:28" x14ac:dyDescent="0.25">
      <c r="A9" s="6" t="s">
        <v>11</v>
      </c>
      <c r="B9" s="598" t="s">
        <v>1013</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600"/>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474"/>
      <c r="D11" s="1143">
        <v>43850</v>
      </c>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5"/>
    </row>
    <row r="12" spans="1:28" x14ac:dyDescent="0.25">
      <c r="A12" s="570"/>
      <c r="B12" s="7" t="s">
        <v>17</v>
      </c>
      <c r="C12" s="475"/>
      <c r="D12" s="571"/>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571" t="s">
        <v>1014</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601" t="s">
        <v>1015</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3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1152" t="s">
        <v>21</v>
      </c>
      <c r="B16" s="1152" t="s">
        <v>22</v>
      </c>
      <c r="C16" s="1152" t="s">
        <v>23</v>
      </c>
      <c r="D16" s="1152" t="s">
        <v>24</v>
      </c>
      <c r="E16" s="1152" t="s">
        <v>25</v>
      </c>
      <c r="F16" s="1152" t="s">
        <v>26</v>
      </c>
      <c r="G16" s="1152" t="s">
        <v>27</v>
      </c>
      <c r="H16" s="1152" t="s">
        <v>28</v>
      </c>
      <c r="I16" s="1152" t="s">
        <v>29</v>
      </c>
      <c r="J16" s="1152" t="s">
        <v>30</v>
      </c>
      <c r="K16" s="1152" t="s">
        <v>31</v>
      </c>
      <c r="L16" s="1152" t="s">
        <v>32</v>
      </c>
      <c r="M16" s="1152" t="s">
        <v>33</v>
      </c>
      <c r="N16" s="1152" t="s">
        <v>34</v>
      </c>
      <c r="O16" s="1153" t="s">
        <v>35</v>
      </c>
      <c r="P16" s="1153"/>
      <c r="Q16" s="1153"/>
      <c r="R16" s="1153"/>
      <c r="S16" s="1153"/>
      <c r="T16" s="1158"/>
      <c r="U16" s="631" t="s">
        <v>36</v>
      </c>
      <c r="V16" s="604"/>
      <c r="W16" s="604"/>
      <c r="X16" s="604"/>
      <c r="Y16" s="632"/>
      <c r="Z16" s="604" t="s">
        <v>37</v>
      </c>
      <c r="AA16" s="604" t="s">
        <v>38</v>
      </c>
      <c r="AB16" s="633" t="s">
        <v>39</v>
      </c>
    </row>
    <row r="17" spans="1:28" ht="26.25" thickBot="1" x14ac:dyDescent="0.3">
      <c r="A17" s="1152"/>
      <c r="B17" s="1152"/>
      <c r="C17" s="1152"/>
      <c r="D17" s="1152"/>
      <c r="E17" s="1152"/>
      <c r="F17" s="1152"/>
      <c r="G17" s="1152"/>
      <c r="H17" s="1152"/>
      <c r="I17" s="1152"/>
      <c r="J17" s="1152"/>
      <c r="K17" s="1152"/>
      <c r="L17" s="1152"/>
      <c r="M17" s="1152"/>
      <c r="N17" s="1152"/>
      <c r="O17" s="476" t="s">
        <v>40</v>
      </c>
      <c r="P17" s="476" t="s">
        <v>41</v>
      </c>
      <c r="Q17" s="476" t="s">
        <v>42</v>
      </c>
      <c r="R17" s="476" t="s">
        <v>43</v>
      </c>
      <c r="S17" s="476" t="s">
        <v>44</v>
      </c>
      <c r="T17" s="1159"/>
      <c r="U17" s="15" t="s">
        <v>40</v>
      </c>
      <c r="V17" s="13" t="s">
        <v>41</v>
      </c>
      <c r="W17" s="13" t="s">
        <v>42</v>
      </c>
      <c r="X17" s="13" t="s">
        <v>43</v>
      </c>
      <c r="Y17" s="14" t="s">
        <v>45</v>
      </c>
      <c r="Z17" s="605"/>
      <c r="AA17" s="605"/>
      <c r="AB17" s="634"/>
    </row>
    <row r="18" spans="1:28" ht="63.75" x14ac:dyDescent="0.25">
      <c r="A18" s="618" t="s">
        <v>46</v>
      </c>
      <c r="B18" s="618" t="s">
        <v>1016</v>
      </c>
      <c r="C18" s="618" t="s">
        <v>1017</v>
      </c>
      <c r="D18" s="619" t="s">
        <v>1018</v>
      </c>
      <c r="E18" s="8">
        <v>1</v>
      </c>
      <c r="F18" s="36" t="s">
        <v>1019</v>
      </c>
      <c r="G18" s="8" t="s">
        <v>1012</v>
      </c>
      <c r="H18" s="8" t="s">
        <v>1020</v>
      </c>
      <c r="I18" s="36" t="s">
        <v>1021</v>
      </c>
      <c r="J18" s="19" t="s">
        <v>1022</v>
      </c>
      <c r="K18" s="8" t="s">
        <v>181</v>
      </c>
      <c r="L18" s="20">
        <f>'[1]Formulación POA'!L18</f>
        <v>1</v>
      </c>
      <c r="M18" s="8" t="s">
        <v>1023</v>
      </c>
      <c r="N18" s="8" t="s">
        <v>152</v>
      </c>
      <c r="O18" s="20">
        <v>0.25</v>
      </c>
      <c r="P18" s="20">
        <v>0.25</v>
      </c>
      <c r="Q18" s="20">
        <v>0.25</v>
      </c>
      <c r="R18" s="20">
        <v>0.25</v>
      </c>
      <c r="S18" s="20">
        <v>1</v>
      </c>
      <c r="T18" s="1159"/>
      <c r="U18" s="20">
        <v>0.25</v>
      </c>
      <c r="V18" s="20">
        <v>0.25</v>
      </c>
      <c r="W18" s="25"/>
      <c r="X18" s="25"/>
      <c r="Y18" s="65">
        <f t="shared" ref="Y18:Y26" si="0">SUM(U18:X18)</f>
        <v>0.5</v>
      </c>
      <c r="Z18" s="447" t="s">
        <v>1024</v>
      </c>
      <c r="AA18" s="27"/>
      <c r="AB18" s="27"/>
    </row>
    <row r="19" spans="1:28" ht="140.25" x14ac:dyDescent="0.25">
      <c r="A19" s="618"/>
      <c r="B19" s="618"/>
      <c r="C19" s="618"/>
      <c r="D19" s="620"/>
      <c r="E19" s="8">
        <v>2</v>
      </c>
      <c r="F19" s="36" t="s">
        <v>1025</v>
      </c>
      <c r="G19" s="8" t="s">
        <v>1012</v>
      </c>
      <c r="H19" s="8" t="s">
        <v>1020</v>
      </c>
      <c r="I19" s="36" t="s">
        <v>1026</v>
      </c>
      <c r="J19" s="8" t="s">
        <v>1027</v>
      </c>
      <c r="K19" s="8" t="s">
        <v>181</v>
      </c>
      <c r="L19" s="20">
        <f>'[1]Formulación POA'!L19</f>
        <v>1</v>
      </c>
      <c r="M19" s="8" t="s">
        <v>1028</v>
      </c>
      <c r="N19" s="8" t="s">
        <v>1029</v>
      </c>
      <c r="O19" s="20">
        <f>'[1]Formulación POA'!O19</f>
        <v>0.25</v>
      </c>
      <c r="P19" s="20">
        <f>'[1]Formulación POA'!P19</f>
        <v>0.25</v>
      </c>
      <c r="Q19" s="20">
        <f>'[1]Formulación POA'!Q19</f>
        <v>0.25</v>
      </c>
      <c r="R19" s="20">
        <f>'[1]Formulación POA'!R19</f>
        <v>0.25</v>
      </c>
      <c r="S19" s="20">
        <f>'[1]Formulación POA'!S19</f>
        <v>1</v>
      </c>
      <c r="T19" s="1159"/>
      <c r="U19" s="20">
        <v>0.25</v>
      </c>
      <c r="V19" s="20">
        <v>0.25</v>
      </c>
      <c r="W19" s="20"/>
      <c r="X19" s="20"/>
      <c r="Y19" s="65">
        <f t="shared" si="0"/>
        <v>0.5</v>
      </c>
      <c r="Z19" s="447" t="s">
        <v>1030</v>
      </c>
      <c r="AA19" s="32"/>
      <c r="AB19" s="32"/>
    </row>
    <row r="20" spans="1:28" ht="63.75" x14ac:dyDescent="0.25">
      <c r="A20" s="618"/>
      <c r="B20" s="618"/>
      <c r="C20" s="618"/>
      <c r="D20" s="620"/>
      <c r="E20" s="8">
        <v>3</v>
      </c>
      <c r="F20" s="36" t="s">
        <v>1031</v>
      </c>
      <c r="G20" s="36" t="s">
        <v>1012</v>
      </c>
      <c r="H20" s="36" t="s">
        <v>1020</v>
      </c>
      <c r="I20" s="36" t="s">
        <v>1032</v>
      </c>
      <c r="J20" s="36" t="s">
        <v>1033</v>
      </c>
      <c r="K20" s="36" t="s">
        <v>181</v>
      </c>
      <c r="L20" s="38">
        <v>1</v>
      </c>
      <c r="M20" s="36" t="s">
        <v>1034</v>
      </c>
      <c r="N20" s="36" t="s">
        <v>1035</v>
      </c>
      <c r="O20" s="38">
        <v>0.25</v>
      </c>
      <c r="P20" s="38">
        <v>0.25</v>
      </c>
      <c r="Q20" s="38">
        <v>0.25</v>
      </c>
      <c r="R20" s="38">
        <v>0.25</v>
      </c>
      <c r="S20" s="38">
        <v>1</v>
      </c>
      <c r="T20" s="1159"/>
      <c r="U20" s="30">
        <v>0.25</v>
      </c>
      <c r="V20" s="20">
        <v>0.25</v>
      </c>
      <c r="W20" s="20"/>
      <c r="X20" s="20"/>
      <c r="Y20" s="65">
        <f t="shared" si="0"/>
        <v>0.5</v>
      </c>
      <c r="Z20" s="453" t="s">
        <v>1036</v>
      </c>
      <c r="AA20" s="32"/>
      <c r="AB20" s="32"/>
    </row>
    <row r="21" spans="1:28" ht="89.25" x14ac:dyDescent="0.25">
      <c r="A21" s="618"/>
      <c r="B21" s="618"/>
      <c r="C21" s="618"/>
      <c r="D21" s="620"/>
      <c r="E21" s="8">
        <v>4</v>
      </c>
      <c r="F21" s="8" t="s">
        <v>1037</v>
      </c>
      <c r="G21" s="8" t="s">
        <v>1012</v>
      </c>
      <c r="H21" s="8" t="s">
        <v>1020</v>
      </c>
      <c r="I21" s="36" t="s">
        <v>1038</v>
      </c>
      <c r="J21" s="8" t="s">
        <v>1039</v>
      </c>
      <c r="K21" s="8" t="s">
        <v>181</v>
      </c>
      <c r="L21" s="20">
        <f>'[1]Formulación POA'!L20</f>
        <v>1</v>
      </c>
      <c r="M21" s="8" t="s">
        <v>1040</v>
      </c>
      <c r="N21" s="8" t="s">
        <v>1041</v>
      </c>
      <c r="O21" s="206">
        <f>'[1]Formulación POA'!O20</f>
        <v>0.25</v>
      </c>
      <c r="P21" s="206">
        <f>'[1]Formulación POA'!P20</f>
        <v>0.25</v>
      </c>
      <c r="Q21" s="206">
        <f>'[1]Formulación POA'!Q20</f>
        <v>0.25</v>
      </c>
      <c r="R21" s="206">
        <f>'[1]Formulación POA'!R20</f>
        <v>0.25</v>
      </c>
      <c r="S21" s="206">
        <f>'[1]Formulación POA'!S20</f>
        <v>1</v>
      </c>
      <c r="T21" s="1159"/>
      <c r="U21" s="30">
        <v>0.25</v>
      </c>
      <c r="V21" s="206">
        <v>0.25</v>
      </c>
      <c r="W21" s="20"/>
      <c r="X21" s="20"/>
      <c r="Y21" s="65">
        <f t="shared" si="0"/>
        <v>0.5</v>
      </c>
      <c r="Z21" s="453" t="s">
        <v>1042</v>
      </c>
      <c r="AA21" s="32"/>
      <c r="AB21" s="32"/>
    </row>
    <row r="22" spans="1:28" ht="140.25" x14ac:dyDescent="0.25">
      <c r="A22" s="618"/>
      <c r="B22" s="618"/>
      <c r="C22" s="618"/>
      <c r="D22" s="621"/>
      <c r="E22" s="8">
        <v>5</v>
      </c>
      <c r="F22" s="8" t="s">
        <v>1043</v>
      </c>
      <c r="G22" s="8" t="s">
        <v>1012</v>
      </c>
      <c r="H22" s="8" t="s">
        <v>105</v>
      </c>
      <c r="I22" s="36" t="s">
        <v>1044</v>
      </c>
      <c r="J22" s="8" t="s">
        <v>1045</v>
      </c>
      <c r="K22" s="8" t="s">
        <v>181</v>
      </c>
      <c r="L22" s="20">
        <f>$L$21</f>
        <v>1</v>
      </c>
      <c r="M22" s="8" t="s">
        <v>1046</v>
      </c>
      <c r="N22" s="8" t="s">
        <v>1047</v>
      </c>
      <c r="O22" s="20">
        <f>'[1]Formulación POA'!O21</f>
        <v>0.25</v>
      </c>
      <c r="P22" s="20">
        <f>'[1]Formulación POA'!P21</f>
        <v>0.25</v>
      </c>
      <c r="Q22" s="20">
        <f>'[1]Formulación POA'!Q21</f>
        <v>0.25</v>
      </c>
      <c r="R22" s="20">
        <f>'[1]Formulación POA'!R21</f>
        <v>0.25</v>
      </c>
      <c r="S22" s="20">
        <f>'[1]Formulación POA'!S21</f>
        <v>1</v>
      </c>
      <c r="T22" s="1159"/>
      <c r="U22" s="30">
        <v>0.25</v>
      </c>
      <c r="V22" s="20">
        <v>0.25</v>
      </c>
      <c r="W22" s="20"/>
      <c r="X22" s="20"/>
      <c r="Y22" s="65">
        <f t="shared" si="0"/>
        <v>0.5</v>
      </c>
      <c r="Z22" s="453" t="s">
        <v>1048</v>
      </c>
      <c r="AA22" s="31"/>
      <c r="AB22" s="32"/>
    </row>
    <row r="23" spans="1:28" ht="140.25" x14ac:dyDescent="0.25">
      <c r="A23" s="618"/>
      <c r="B23" s="618"/>
      <c r="C23" s="647" t="s">
        <v>1049</v>
      </c>
      <c r="D23" s="8" t="s">
        <v>1050</v>
      </c>
      <c r="E23" s="8">
        <v>1</v>
      </c>
      <c r="F23" s="8" t="s">
        <v>1051</v>
      </c>
      <c r="G23" s="8" t="s">
        <v>1012</v>
      </c>
      <c r="H23" s="8" t="s">
        <v>105</v>
      </c>
      <c r="I23" s="36" t="s">
        <v>1052</v>
      </c>
      <c r="J23" s="8" t="s">
        <v>1053</v>
      </c>
      <c r="K23" s="8" t="s">
        <v>181</v>
      </c>
      <c r="L23" s="20">
        <f>$L$21</f>
        <v>1</v>
      </c>
      <c r="M23" s="8" t="s">
        <v>1054</v>
      </c>
      <c r="N23" s="8" t="s">
        <v>1055</v>
      </c>
      <c r="O23" s="38">
        <v>0.15</v>
      </c>
      <c r="P23" s="38">
        <v>0.25</v>
      </c>
      <c r="Q23" s="38">
        <v>0.25</v>
      </c>
      <c r="R23" s="20">
        <v>0.35</v>
      </c>
      <c r="S23" s="20">
        <f>'[1]Formulación POA'!S22</f>
        <v>1</v>
      </c>
      <c r="T23" s="1159"/>
      <c r="U23" s="262">
        <v>0.15</v>
      </c>
      <c r="V23" s="20">
        <v>0.25</v>
      </c>
      <c r="W23" s="206"/>
      <c r="X23" s="206"/>
      <c r="Y23" s="65">
        <f t="shared" si="0"/>
        <v>0.4</v>
      </c>
      <c r="Z23" s="453" t="s">
        <v>1056</v>
      </c>
      <c r="AA23" s="31"/>
      <c r="AB23" s="32"/>
    </row>
    <row r="24" spans="1:28" ht="89.25" x14ac:dyDescent="0.25">
      <c r="A24" s="618"/>
      <c r="B24" s="618"/>
      <c r="C24" s="647"/>
      <c r="D24" s="8" t="s">
        <v>1057</v>
      </c>
      <c r="E24" s="8">
        <v>2</v>
      </c>
      <c r="F24" s="8" t="s">
        <v>1058</v>
      </c>
      <c r="G24" s="8" t="s">
        <v>1012</v>
      </c>
      <c r="H24" s="8" t="s">
        <v>252</v>
      </c>
      <c r="I24" s="36" t="s">
        <v>1059</v>
      </c>
      <c r="J24" s="8" t="s">
        <v>1060</v>
      </c>
      <c r="K24" s="8" t="s">
        <v>181</v>
      </c>
      <c r="L24" s="20">
        <v>1</v>
      </c>
      <c r="M24" s="36" t="s">
        <v>1061</v>
      </c>
      <c r="N24" s="36" t="s">
        <v>1062</v>
      </c>
      <c r="O24" s="20">
        <f>'[1]Formulación POA'!O23</f>
        <v>0.25</v>
      </c>
      <c r="P24" s="20">
        <f>'[1]Formulación POA'!P23</f>
        <v>0.25</v>
      </c>
      <c r="Q24" s="20">
        <f>'[1]Formulación POA'!Q23</f>
        <v>0.25</v>
      </c>
      <c r="R24" s="20">
        <f>'[1]Formulación POA'!R23</f>
        <v>0.25</v>
      </c>
      <c r="S24" s="20">
        <f>'[1]Formulación POA'!S23</f>
        <v>1</v>
      </c>
      <c r="T24" s="1159"/>
      <c r="U24" s="30">
        <v>0.25</v>
      </c>
      <c r="V24" s="20">
        <v>0.25</v>
      </c>
      <c r="W24" s="20"/>
      <c r="X24" s="20"/>
      <c r="Y24" s="65">
        <f t="shared" si="0"/>
        <v>0.5</v>
      </c>
      <c r="Z24" s="453" t="s">
        <v>1063</v>
      </c>
      <c r="AA24" s="31"/>
      <c r="AB24" s="32"/>
    </row>
    <row r="25" spans="1:28" ht="127.5" x14ac:dyDescent="0.25">
      <c r="A25" s="618"/>
      <c r="B25" s="618"/>
      <c r="C25" s="647"/>
      <c r="D25" s="619" t="s">
        <v>1064</v>
      </c>
      <c r="E25" s="8">
        <v>3</v>
      </c>
      <c r="F25" s="36" t="s">
        <v>1065</v>
      </c>
      <c r="G25" s="8" t="s">
        <v>1012</v>
      </c>
      <c r="H25" s="8" t="s">
        <v>252</v>
      </c>
      <c r="I25" s="36" t="s">
        <v>1066</v>
      </c>
      <c r="J25" s="8" t="s">
        <v>1067</v>
      </c>
      <c r="K25" s="8" t="s">
        <v>181</v>
      </c>
      <c r="L25" s="20">
        <v>1</v>
      </c>
      <c r="M25" s="36" t="s">
        <v>1068</v>
      </c>
      <c r="N25" s="36" t="s">
        <v>1069</v>
      </c>
      <c r="O25" s="20">
        <v>0.25</v>
      </c>
      <c r="P25" s="20">
        <v>0.25</v>
      </c>
      <c r="Q25" s="20">
        <v>0.25</v>
      </c>
      <c r="R25" s="20">
        <v>0.25</v>
      </c>
      <c r="S25" s="20">
        <v>1</v>
      </c>
      <c r="T25" s="1159"/>
      <c r="U25" s="30">
        <v>0.25</v>
      </c>
      <c r="V25" s="20">
        <v>0.25</v>
      </c>
      <c r="W25" s="20"/>
      <c r="X25" s="20"/>
      <c r="Y25" s="65">
        <f t="shared" si="0"/>
        <v>0.5</v>
      </c>
      <c r="Z25" s="477" t="s">
        <v>1070</v>
      </c>
      <c r="AA25" s="478"/>
      <c r="AB25" s="478"/>
    </row>
    <row r="26" spans="1:28" ht="192" thickBot="1" x14ac:dyDescent="0.3">
      <c r="A26" s="618"/>
      <c r="B26" s="618"/>
      <c r="C26" s="647"/>
      <c r="D26" s="621"/>
      <c r="E26" s="8">
        <v>4</v>
      </c>
      <c r="F26" s="36" t="s">
        <v>1071</v>
      </c>
      <c r="G26" s="8" t="s">
        <v>1012</v>
      </c>
      <c r="H26" s="8" t="s">
        <v>252</v>
      </c>
      <c r="I26" s="36" t="s">
        <v>1072</v>
      </c>
      <c r="J26" s="37" t="s">
        <v>1073</v>
      </c>
      <c r="K26" s="8" t="s">
        <v>181</v>
      </c>
      <c r="L26" s="20">
        <v>1</v>
      </c>
      <c r="M26" s="36" t="s">
        <v>1074</v>
      </c>
      <c r="N26" s="8" t="s">
        <v>1075</v>
      </c>
      <c r="O26" s="20">
        <f>'[1]Formulación POA'!O24</f>
        <v>0.25</v>
      </c>
      <c r="P26" s="20">
        <f>'[1]Formulación POA'!P24</f>
        <v>0.25</v>
      </c>
      <c r="Q26" s="20">
        <f>'[1]Formulación POA'!Q24</f>
        <v>0.25</v>
      </c>
      <c r="R26" s="20">
        <f>'[1]Formulación POA'!R24</f>
        <v>0.25</v>
      </c>
      <c r="S26" s="20">
        <f>'[1]Formulación POA'!S24</f>
        <v>1</v>
      </c>
      <c r="T26" s="1159"/>
      <c r="U26" s="30">
        <v>0.25</v>
      </c>
      <c r="V26" s="20">
        <v>0.25</v>
      </c>
      <c r="W26" s="20"/>
      <c r="X26" s="20"/>
      <c r="Y26" s="65">
        <f t="shared" si="0"/>
        <v>0.5</v>
      </c>
      <c r="Z26" s="453" t="s">
        <v>1076</v>
      </c>
      <c r="AA26" s="31"/>
      <c r="AB26" s="32"/>
    </row>
    <row r="27" spans="1:28" s="39" customFormat="1" ht="25.5" customHeight="1" thickBot="1" x14ac:dyDescent="0.3">
      <c r="A27" s="688" t="s">
        <v>157</v>
      </c>
      <c r="B27" s="624"/>
      <c r="C27" s="624"/>
      <c r="D27" s="624"/>
      <c r="E27" s="624"/>
      <c r="F27" s="624"/>
      <c r="G27" s="624"/>
      <c r="H27" s="624"/>
      <c r="I27" s="624"/>
      <c r="J27" s="624"/>
      <c r="K27" s="624"/>
      <c r="L27" s="624"/>
      <c r="M27" s="624"/>
      <c r="N27" s="624"/>
      <c r="O27" s="624"/>
      <c r="P27" s="624"/>
      <c r="Q27" s="624"/>
      <c r="R27" s="1154"/>
      <c r="S27" s="1155" t="s">
        <v>158</v>
      </c>
      <c r="T27" s="627"/>
      <c r="U27" s="627"/>
      <c r="V27" s="627"/>
      <c r="W27" s="627"/>
      <c r="X27" s="627"/>
      <c r="Y27" s="627"/>
      <c r="Z27" s="627"/>
      <c r="AA27" s="627"/>
      <c r="AB27" s="628"/>
    </row>
    <row r="28" spans="1:28" x14ac:dyDescent="0.25">
      <c r="A28" s="40" t="s">
        <v>159</v>
      </c>
      <c r="B28" s="1156" t="s">
        <v>1077</v>
      </c>
      <c r="C28" s="1156"/>
      <c r="D28" s="1156"/>
      <c r="E28" s="1157"/>
      <c r="F28" s="41" t="s">
        <v>160</v>
      </c>
      <c r="G28" s="612" t="s">
        <v>1078</v>
      </c>
      <c r="H28" s="612"/>
      <c r="I28" s="612"/>
      <c r="J28" s="612"/>
      <c r="K28" s="612"/>
      <c r="L28" s="41"/>
      <c r="M28" s="612"/>
      <c r="N28" s="612"/>
      <c r="O28" s="612"/>
      <c r="P28" s="612"/>
      <c r="Q28" s="612"/>
      <c r="R28" s="613"/>
      <c r="S28" s="42"/>
      <c r="T28" s="613"/>
      <c r="U28" s="614"/>
      <c r="V28" s="614"/>
      <c r="W28" s="614"/>
      <c r="X28" s="614"/>
      <c r="Y28" s="615"/>
      <c r="Z28" s="42" t="s">
        <v>160</v>
      </c>
      <c r="AA28" s="648" t="s">
        <v>906</v>
      </c>
      <c r="AB28" s="649"/>
    </row>
    <row r="29" spans="1:28" x14ac:dyDescent="0.25">
      <c r="A29" s="43" t="s">
        <v>161</v>
      </c>
      <c r="B29" s="612" t="s">
        <v>1079</v>
      </c>
      <c r="C29" s="612"/>
      <c r="D29" s="612"/>
      <c r="E29" s="612"/>
      <c r="F29" s="41" t="s">
        <v>163</v>
      </c>
      <c r="G29" s="612" t="s">
        <v>1080</v>
      </c>
      <c r="H29" s="612"/>
      <c r="I29" s="612"/>
      <c r="J29" s="612"/>
      <c r="K29" s="612"/>
      <c r="L29" s="41"/>
      <c r="M29" s="612"/>
      <c r="N29" s="612"/>
      <c r="O29" s="612"/>
      <c r="P29" s="612"/>
      <c r="Q29" s="612"/>
      <c r="R29" s="613"/>
      <c r="S29" s="42"/>
      <c r="T29" s="613"/>
      <c r="U29" s="614"/>
      <c r="V29" s="614"/>
      <c r="W29" s="614"/>
      <c r="X29" s="614"/>
      <c r="Y29" s="615"/>
      <c r="Z29" s="42" t="s">
        <v>165</v>
      </c>
      <c r="AA29" s="648" t="s">
        <v>820</v>
      </c>
      <c r="AB29" s="649"/>
    </row>
    <row r="30" spans="1:28" ht="29.25" customHeight="1" thickBot="1" x14ac:dyDescent="0.3">
      <c r="A30" s="45" t="s">
        <v>168</v>
      </c>
      <c r="B30" s="802">
        <v>44022</v>
      </c>
      <c r="C30" s="802"/>
      <c r="D30" s="802"/>
      <c r="E30" s="802"/>
      <c r="F30" s="46" t="s">
        <v>168</v>
      </c>
      <c r="G30" s="802">
        <v>44022</v>
      </c>
      <c r="H30" s="802"/>
      <c r="I30" s="802"/>
      <c r="J30" s="802"/>
      <c r="K30" s="802"/>
      <c r="L30" s="46"/>
      <c r="M30" s="642"/>
      <c r="N30" s="642"/>
      <c r="O30" s="642"/>
      <c r="P30" s="642"/>
      <c r="Q30" s="642"/>
      <c r="R30" s="643"/>
      <c r="S30" s="47"/>
      <c r="T30" s="1160"/>
      <c r="U30" s="644"/>
      <c r="V30" s="644"/>
      <c r="W30" s="644"/>
      <c r="X30" s="644"/>
      <c r="Y30" s="645"/>
      <c r="Z30" s="47" t="s">
        <v>168</v>
      </c>
      <c r="AA30" s="648"/>
      <c r="AB30" s="649"/>
    </row>
    <row r="31" spans="1:28" x14ac:dyDescent="0.25">
      <c r="E31" s="479"/>
    </row>
    <row r="32" spans="1:28" x14ac:dyDescent="0.25">
      <c r="O32" s="140"/>
      <c r="P32" s="140"/>
      <c r="Q32" s="140"/>
      <c r="R32" s="140"/>
      <c r="S32" s="140"/>
      <c r="U32" s="140"/>
      <c r="V32" s="140"/>
      <c r="W32" s="140"/>
      <c r="X32" s="140"/>
    </row>
    <row r="33" spans="15:24" x14ac:dyDescent="0.25">
      <c r="O33" s="138"/>
      <c r="P33" s="138"/>
      <c r="Q33" s="138"/>
      <c r="R33" s="138"/>
      <c r="U33" s="138"/>
      <c r="V33" s="138"/>
      <c r="W33" s="138"/>
      <c r="X33" s="138"/>
    </row>
  </sheetData>
  <mergeCells count="59">
    <mergeCell ref="B29:E29"/>
    <mergeCell ref="G29:K29"/>
    <mergeCell ref="M29:R29"/>
    <mergeCell ref="T29:Y29"/>
    <mergeCell ref="AA29:AB29"/>
    <mergeCell ref="B30:E30"/>
    <mergeCell ref="G30:K30"/>
    <mergeCell ref="M30:R30"/>
    <mergeCell ref="T30:Y30"/>
    <mergeCell ref="AA30:AB30"/>
    <mergeCell ref="AA16:AA17"/>
    <mergeCell ref="AB16:AB17"/>
    <mergeCell ref="A18:A26"/>
    <mergeCell ref="B18:B26"/>
    <mergeCell ref="C18:C22"/>
    <mergeCell ref="A27:R27"/>
    <mergeCell ref="S27:AB27"/>
    <mergeCell ref="B28:E28"/>
    <mergeCell ref="G28:K28"/>
    <mergeCell ref="M28:R28"/>
    <mergeCell ref="T28:Y28"/>
    <mergeCell ref="AA28:AB28"/>
    <mergeCell ref="D18:D22"/>
    <mergeCell ref="C23:C26"/>
    <mergeCell ref="J16:J17"/>
    <mergeCell ref="K16:K17"/>
    <mergeCell ref="L16:L17"/>
    <mergeCell ref="D25:D26"/>
    <mergeCell ref="M16:M17"/>
    <mergeCell ref="N16:N17"/>
    <mergeCell ref="O16:S16"/>
    <mergeCell ref="B14:AB14"/>
    <mergeCell ref="A16:A17"/>
    <mergeCell ref="B16:B17"/>
    <mergeCell ref="C16:C17"/>
    <mergeCell ref="D16:D17"/>
    <mergeCell ref="E16:E17"/>
    <mergeCell ref="F16:F17"/>
    <mergeCell ref="G16:G17"/>
    <mergeCell ref="H16:H17"/>
    <mergeCell ref="I16:I17"/>
    <mergeCell ref="T16:T26"/>
    <mergeCell ref="U16:Y16"/>
    <mergeCell ref="Z16:Z1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0C42-140C-480B-9F02-AA71A7AA97CD}">
  <dimension ref="A1:AB31"/>
  <sheetViews>
    <sheetView workbookViewId="0">
      <selection activeCell="C12" sqref="C12:AB12"/>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5703125" style="1" customWidth="1"/>
    <col min="6" max="6" width="45.42578125" style="1" bestFit="1" customWidth="1"/>
    <col min="7" max="7" width="26.5703125" style="1" customWidth="1"/>
    <col min="8" max="8" width="18" style="1" customWidth="1"/>
    <col min="9" max="9" width="31.42578125" style="1" customWidth="1"/>
    <col min="10" max="10" width="37.140625" style="494" customWidth="1"/>
    <col min="11" max="11" width="17.28515625" style="1" customWidth="1"/>
    <col min="12" max="12" width="16.7109375" style="1" bestFit="1" customWidth="1"/>
    <col min="13" max="13" width="15.42578125" style="1" customWidth="1"/>
    <col min="14" max="14" width="30.8554687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4.28515625" style="39" customWidth="1"/>
    <col min="21" max="24" width="11.5703125" style="1" customWidth="1"/>
    <col min="25" max="25" width="14.85546875" style="1" customWidth="1"/>
    <col min="26" max="26" width="122.28515625" style="1" customWidth="1"/>
    <col min="27" max="27" width="82.85546875" style="430" customWidth="1"/>
    <col min="28" max="28" width="41.28515625" style="430"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2" width="45.42578125" style="1" bestFit="1" customWidth="1"/>
    <col min="263" max="263" width="26.5703125" style="1" customWidth="1"/>
    <col min="264" max="264" width="18" style="1" customWidth="1"/>
    <col min="265" max="265" width="31.42578125" style="1" customWidth="1"/>
    <col min="266" max="266" width="37.140625" style="1" customWidth="1"/>
    <col min="267" max="267" width="17.28515625" style="1" customWidth="1"/>
    <col min="268" max="268" width="16.7109375" style="1" bestFit="1" customWidth="1"/>
    <col min="269" max="269" width="15.42578125" style="1" customWidth="1"/>
    <col min="270" max="270" width="30.8554687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4.28515625" style="1" customWidth="1"/>
    <col min="277" max="280" width="11.5703125" style="1" customWidth="1"/>
    <col min="281" max="281" width="14.85546875" style="1" customWidth="1"/>
    <col min="282" max="282" width="122.28515625" style="1" customWidth="1"/>
    <col min="283" max="283" width="82.8554687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8" width="45.42578125" style="1" bestFit="1" customWidth="1"/>
    <col min="519" max="519" width="26.5703125" style="1" customWidth="1"/>
    <col min="520" max="520" width="18" style="1" customWidth="1"/>
    <col min="521" max="521" width="31.42578125" style="1" customWidth="1"/>
    <col min="522" max="522" width="37.140625" style="1" customWidth="1"/>
    <col min="523" max="523" width="17.28515625" style="1" customWidth="1"/>
    <col min="524" max="524" width="16.7109375" style="1" bestFit="1" customWidth="1"/>
    <col min="525" max="525" width="15.42578125" style="1" customWidth="1"/>
    <col min="526" max="526" width="30.8554687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4.28515625" style="1" customWidth="1"/>
    <col min="533" max="536" width="11.5703125" style="1" customWidth="1"/>
    <col min="537" max="537" width="14.85546875" style="1" customWidth="1"/>
    <col min="538" max="538" width="122.28515625" style="1" customWidth="1"/>
    <col min="539" max="539" width="82.8554687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4" width="45.42578125" style="1" bestFit="1" customWidth="1"/>
    <col min="775" max="775" width="26.5703125" style="1" customWidth="1"/>
    <col min="776" max="776" width="18" style="1" customWidth="1"/>
    <col min="777" max="777" width="31.42578125" style="1" customWidth="1"/>
    <col min="778" max="778" width="37.140625" style="1" customWidth="1"/>
    <col min="779" max="779" width="17.28515625" style="1" customWidth="1"/>
    <col min="780" max="780" width="16.7109375" style="1" bestFit="1" customWidth="1"/>
    <col min="781" max="781" width="15.42578125" style="1" customWidth="1"/>
    <col min="782" max="782" width="30.8554687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4.28515625" style="1" customWidth="1"/>
    <col min="789" max="792" width="11.5703125" style="1" customWidth="1"/>
    <col min="793" max="793" width="14.85546875" style="1" customWidth="1"/>
    <col min="794" max="794" width="122.28515625" style="1" customWidth="1"/>
    <col min="795" max="795" width="82.8554687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0" width="45.42578125" style="1" bestFit="1" customWidth="1"/>
    <col min="1031" max="1031" width="26.5703125" style="1" customWidth="1"/>
    <col min="1032" max="1032" width="18" style="1" customWidth="1"/>
    <col min="1033" max="1033" width="31.42578125" style="1" customWidth="1"/>
    <col min="1034" max="1034" width="37.140625" style="1" customWidth="1"/>
    <col min="1035" max="1035" width="17.28515625" style="1" customWidth="1"/>
    <col min="1036" max="1036" width="16.7109375" style="1" bestFit="1" customWidth="1"/>
    <col min="1037" max="1037" width="15.42578125" style="1" customWidth="1"/>
    <col min="1038" max="1038" width="30.8554687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4.28515625" style="1" customWidth="1"/>
    <col min="1045" max="1048" width="11.5703125" style="1" customWidth="1"/>
    <col min="1049" max="1049" width="14.85546875" style="1" customWidth="1"/>
    <col min="1050" max="1050" width="122.28515625" style="1" customWidth="1"/>
    <col min="1051" max="1051" width="82.8554687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6" width="45.42578125" style="1" bestFit="1" customWidth="1"/>
    <col min="1287" max="1287" width="26.5703125" style="1" customWidth="1"/>
    <col min="1288" max="1288" width="18" style="1" customWidth="1"/>
    <col min="1289" max="1289" width="31.42578125" style="1" customWidth="1"/>
    <col min="1290" max="1290" width="37.140625" style="1" customWidth="1"/>
    <col min="1291" max="1291" width="17.28515625" style="1" customWidth="1"/>
    <col min="1292" max="1292" width="16.7109375" style="1" bestFit="1" customWidth="1"/>
    <col min="1293" max="1293" width="15.42578125" style="1" customWidth="1"/>
    <col min="1294" max="1294" width="30.8554687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4.28515625" style="1" customWidth="1"/>
    <col min="1301" max="1304" width="11.5703125" style="1" customWidth="1"/>
    <col min="1305" max="1305" width="14.85546875" style="1" customWidth="1"/>
    <col min="1306" max="1306" width="122.28515625" style="1" customWidth="1"/>
    <col min="1307" max="1307" width="82.8554687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2" width="45.42578125" style="1" bestFit="1" customWidth="1"/>
    <col min="1543" max="1543" width="26.5703125" style="1" customWidth="1"/>
    <col min="1544" max="1544" width="18" style="1" customWidth="1"/>
    <col min="1545" max="1545" width="31.42578125" style="1" customWidth="1"/>
    <col min="1546" max="1546" width="37.140625" style="1" customWidth="1"/>
    <col min="1547" max="1547" width="17.28515625" style="1" customWidth="1"/>
    <col min="1548" max="1548" width="16.7109375" style="1" bestFit="1" customWidth="1"/>
    <col min="1549" max="1549" width="15.42578125" style="1" customWidth="1"/>
    <col min="1550" max="1550" width="30.8554687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4.28515625" style="1" customWidth="1"/>
    <col min="1557" max="1560" width="11.5703125" style="1" customWidth="1"/>
    <col min="1561" max="1561" width="14.85546875" style="1" customWidth="1"/>
    <col min="1562" max="1562" width="122.28515625" style="1" customWidth="1"/>
    <col min="1563" max="1563" width="82.8554687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8" width="45.42578125" style="1" bestFit="1" customWidth="1"/>
    <col min="1799" max="1799" width="26.5703125" style="1" customWidth="1"/>
    <col min="1800" max="1800" width="18" style="1" customWidth="1"/>
    <col min="1801" max="1801" width="31.42578125" style="1" customWidth="1"/>
    <col min="1802" max="1802" width="37.140625" style="1" customWidth="1"/>
    <col min="1803" max="1803" width="17.28515625" style="1" customWidth="1"/>
    <col min="1804" max="1804" width="16.7109375" style="1" bestFit="1" customWidth="1"/>
    <col min="1805" max="1805" width="15.42578125" style="1" customWidth="1"/>
    <col min="1806" max="1806" width="30.8554687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4.28515625" style="1" customWidth="1"/>
    <col min="1813" max="1816" width="11.5703125" style="1" customWidth="1"/>
    <col min="1817" max="1817" width="14.85546875" style="1" customWidth="1"/>
    <col min="1818" max="1818" width="122.28515625" style="1" customWidth="1"/>
    <col min="1819" max="1819" width="82.8554687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4" width="45.42578125" style="1" bestFit="1" customWidth="1"/>
    <col min="2055" max="2055" width="26.5703125" style="1" customWidth="1"/>
    <col min="2056" max="2056" width="18" style="1" customWidth="1"/>
    <col min="2057" max="2057" width="31.42578125" style="1" customWidth="1"/>
    <col min="2058" max="2058" width="37.140625" style="1" customWidth="1"/>
    <col min="2059" max="2059" width="17.28515625" style="1" customWidth="1"/>
    <col min="2060" max="2060" width="16.7109375" style="1" bestFit="1" customWidth="1"/>
    <col min="2061" max="2061" width="15.42578125" style="1" customWidth="1"/>
    <col min="2062" max="2062" width="30.8554687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4.28515625" style="1" customWidth="1"/>
    <col min="2069" max="2072" width="11.5703125" style="1" customWidth="1"/>
    <col min="2073" max="2073" width="14.85546875" style="1" customWidth="1"/>
    <col min="2074" max="2074" width="122.28515625" style="1" customWidth="1"/>
    <col min="2075" max="2075" width="82.8554687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0" width="45.42578125" style="1" bestFit="1" customWidth="1"/>
    <col min="2311" max="2311" width="26.5703125" style="1" customWidth="1"/>
    <col min="2312" max="2312" width="18" style="1" customWidth="1"/>
    <col min="2313" max="2313" width="31.42578125" style="1" customWidth="1"/>
    <col min="2314" max="2314" width="37.140625" style="1" customWidth="1"/>
    <col min="2315" max="2315" width="17.28515625" style="1" customWidth="1"/>
    <col min="2316" max="2316" width="16.7109375" style="1" bestFit="1" customWidth="1"/>
    <col min="2317" max="2317" width="15.42578125" style="1" customWidth="1"/>
    <col min="2318" max="2318" width="30.8554687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4.28515625" style="1" customWidth="1"/>
    <col min="2325" max="2328" width="11.5703125" style="1" customWidth="1"/>
    <col min="2329" max="2329" width="14.85546875" style="1" customWidth="1"/>
    <col min="2330" max="2330" width="122.28515625" style="1" customWidth="1"/>
    <col min="2331" max="2331" width="82.8554687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6" width="45.42578125" style="1" bestFit="1" customWidth="1"/>
    <col min="2567" max="2567" width="26.5703125" style="1" customWidth="1"/>
    <col min="2568" max="2568" width="18" style="1" customWidth="1"/>
    <col min="2569" max="2569" width="31.42578125" style="1" customWidth="1"/>
    <col min="2570" max="2570" width="37.140625" style="1" customWidth="1"/>
    <col min="2571" max="2571" width="17.28515625" style="1" customWidth="1"/>
    <col min="2572" max="2572" width="16.7109375" style="1" bestFit="1" customWidth="1"/>
    <col min="2573" max="2573" width="15.42578125" style="1" customWidth="1"/>
    <col min="2574" max="2574" width="30.8554687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4.28515625" style="1" customWidth="1"/>
    <col min="2581" max="2584" width="11.5703125" style="1" customWidth="1"/>
    <col min="2585" max="2585" width="14.85546875" style="1" customWidth="1"/>
    <col min="2586" max="2586" width="122.28515625" style="1" customWidth="1"/>
    <col min="2587" max="2587" width="82.8554687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2" width="45.42578125" style="1" bestFit="1" customWidth="1"/>
    <col min="2823" max="2823" width="26.5703125" style="1" customWidth="1"/>
    <col min="2824" max="2824" width="18" style="1" customWidth="1"/>
    <col min="2825" max="2825" width="31.42578125" style="1" customWidth="1"/>
    <col min="2826" max="2826" width="37.140625" style="1" customWidth="1"/>
    <col min="2827" max="2827" width="17.28515625" style="1" customWidth="1"/>
    <col min="2828" max="2828" width="16.7109375" style="1" bestFit="1" customWidth="1"/>
    <col min="2829" max="2829" width="15.42578125" style="1" customWidth="1"/>
    <col min="2830" max="2830" width="30.8554687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4.28515625" style="1" customWidth="1"/>
    <col min="2837" max="2840" width="11.5703125" style="1" customWidth="1"/>
    <col min="2841" max="2841" width="14.85546875" style="1" customWidth="1"/>
    <col min="2842" max="2842" width="122.28515625" style="1" customWidth="1"/>
    <col min="2843" max="2843" width="82.8554687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8" width="45.42578125" style="1" bestFit="1" customWidth="1"/>
    <col min="3079" max="3079" width="26.5703125" style="1" customWidth="1"/>
    <col min="3080" max="3080" width="18" style="1" customWidth="1"/>
    <col min="3081" max="3081" width="31.42578125" style="1" customWidth="1"/>
    <col min="3082" max="3082" width="37.140625" style="1" customWidth="1"/>
    <col min="3083" max="3083" width="17.28515625" style="1" customWidth="1"/>
    <col min="3084" max="3084" width="16.7109375" style="1" bestFit="1" customWidth="1"/>
    <col min="3085" max="3085" width="15.42578125" style="1" customWidth="1"/>
    <col min="3086" max="3086" width="30.8554687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4.28515625" style="1" customWidth="1"/>
    <col min="3093" max="3096" width="11.5703125" style="1" customWidth="1"/>
    <col min="3097" max="3097" width="14.85546875" style="1" customWidth="1"/>
    <col min="3098" max="3098" width="122.28515625" style="1" customWidth="1"/>
    <col min="3099" max="3099" width="82.8554687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4" width="45.42578125" style="1" bestFit="1" customWidth="1"/>
    <col min="3335" max="3335" width="26.5703125" style="1" customWidth="1"/>
    <col min="3336" max="3336" width="18" style="1" customWidth="1"/>
    <col min="3337" max="3337" width="31.42578125" style="1" customWidth="1"/>
    <col min="3338" max="3338" width="37.140625" style="1" customWidth="1"/>
    <col min="3339" max="3339" width="17.28515625" style="1" customWidth="1"/>
    <col min="3340" max="3340" width="16.7109375" style="1" bestFit="1" customWidth="1"/>
    <col min="3341" max="3341" width="15.42578125" style="1" customWidth="1"/>
    <col min="3342" max="3342" width="30.8554687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4.28515625" style="1" customWidth="1"/>
    <col min="3349" max="3352" width="11.5703125" style="1" customWidth="1"/>
    <col min="3353" max="3353" width="14.85546875" style="1" customWidth="1"/>
    <col min="3354" max="3354" width="122.28515625" style="1" customWidth="1"/>
    <col min="3355" max="3355" width="82.8554687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0" width="45.42578125" style="1" bestFit="1" customWidth="1"/>
    <col min="3591" max="3591" width="26.5703125" style="1" customWidth="1"/>
    <col min="3592" max="3592" width="18" style="1" customWidth="1"/>
    <col min="3593" max="3593" width="31.42578125" style="1" customWidth="1"/>
    <col min="3594" max="3594" width="37.140625" style="1" customWidth="1"/>
    <col min="3595" max="3595" width="17.28515625" style="1" customWidth="1"/>
    <col min="3596" max="3596" width="16.7109375" style="1" bestFit="1" customWidth="1"/>
    <col min="3597" max="3597" width="15.42578125" style="1" customWidth="1"/>
    <col min="3598" max="3598" width="30.8554687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4.28515625" style="1" customWidth="1"/>
    <col min="3605" max="3608" width="11.5703125" style="1" customWidth="1"/>
    <col min="3609" max="3609" width="14.85546875" style="1" customWidth="1"/>
    <col min="3610" max="3610" width="122.28515625" style="1" customWidth="1"/>
    <col min="3611" max="3611" width="82.8554687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6" width="45.42578125" style="1" bestFit="1" customWidth="1"/>
    <col min="3847" max="3847" width="26.5703125" style="1" customWidth="1"/>
    <col min="3848" max="3848" width="18" style="1" customWidth="1"/>
    <col min="3849" max="3849" width="31.42578125" style="1" customWidth="1"/>
    <col min="3850" max="3850" width="37.140625" style="1" customWidth="1"/>
    <col min="3851" max="3851" width="17.28515625" style="1" customWidth="1"/>
    <col min="3852" max="3852" width="16.7109375" style="1" bestFit="1" customWidth="1"/>
    <col min="3853" max="3853" width="15.42578125" style="1" customWidth="1"/>
    <col min="3854" max="3854" width="30.8554687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4.28515625" style="1" customWidth="1"/>
    <col min="3861" max="3864" width="11.5703125" style="1" customWidth="1"/>
    <col min="3865" max="3865" width="14.85546875" style="1" customWidth="1"/>
    <col min="3866" max="3866" width="122.28515625" style="1" customWidth="1"/>
    <col min="3867" max="3867" width="82.8554687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2" width="45.42578125" style="1" bestFit="1" customWidth="1"/>
    <col min="4103" max="4103" width="26.5703125" style="1" customWidth="1"/>
    <col min="4104" max="4104" width="18" style="1" customWidth="1"/>
    <col min="4105" max="4105" width="31.42578125" style="1" customWidth="1"/>
    <col min="4106" max="4106" width="37.140625" style="1" customWidth="1"/>
    <col min="4107" max="4107" width="17.28515625" style="1" customWidth="1"/>
    <col min="4108" max="4108" width="16.7109375" style="1" bestFit="1" customWidth="1"/>
    <col min="4109" max="4109" width="15.42578125" style="1" customWidth="1"/>
    <col min="4110" max="4110" width="30.8554687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4.28515625" style="1" customWidth="1"/>
    <col min="4117" max="4120" width="11.5703125" style="1" customWidth="1"/>
    <col min="4121" max="4121" width="14.85546875" style="1" customWidth="1"/>
    <col min="4122" max="4122" width="122.28515625" style="1" customWidth="1"/>
    <col min="4123" max="4123" width="82.8554687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8" width="45.42578125" style="1" bestFit="1" customWidth="1"/>
    <col min="4359" max="4359" width="26.5703125" style="1" customWidth="1"/>
    <col min="4360" max="4360" width="18" style="1" customWidth="1"/>
    <col min="4361" max="4361" width="31.42578125" style="1" customWidth="1"/>
    <col min="4362" max="4362" width="37.140625" style="1" customWidth="1"/>
    <col min="4363" max="4363" width="17.28515625" style="1" customWidth="1"/>
    <col min="4364" max="4364" width="16.7109375" style="1" bestFit="1" customWidth="1"/>
    <col min="4365" max="4365" width="15.42578125" style="1" customWidth="1"/>
    <col min="4366" max="4366" width="30.8554687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4.28515625" style="1" customWidth="1"/>
    <col min="4373" max="4376" width="11.5703125" style="1" customWidth="1"/>
    <col min="4377" max="4377" width="14.85546875" style="1" customWidth="1"/>
    <col min="4378" max="4378" width="122.28515625" style="1" customWidth="1"/>
    <col min="4379" max="4379" width="82.8554687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4" width="45.42578125" style="1" bestFit="1" customWidth="1"/>
    <col min="4615" max="4615" width="26.5703125" style="1" customWidth="1"/>
    <col min="4616" max="4616" width="18" style="1" customWidth="1"/>
    <col min="4617" max="4617" width="31.42578125" style="1" customWidth="1"/>
    <col min="4618" max="4618" width="37.140625" style="1" customWidth="1"/>
    <col min="4619" max="4619" width="17.28515625" style="1" customWidth="1"/>
    <col min="4620" max="4620" width="16.7109375" style="1" bestFit="1" customWidth="1"/>
    <col min="4621" max="4621" width="15.42578125" style="1" customWidth="1"/>
    <col min="4622" max="4622" width="30.8554687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4.28515625" style="1" customWidth="1"/>
    <col min="4629" max="4632" width="11.5703125" style="1" customWidth="1"/>
    <col min="4633" max="4633" width="14.85546875" style="1" customWidth="1"/>
    <col min="4634" max="4634" width="122.28515625" style="1" customWidth="1"/>
    <col min="4635" max="4635" width="82.8554687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0" width="45.42578125" style="1" bestFit="1" customWidth="1"/>
    <col min="4871" max="4871" width="26.5703125" style="1" customWidth="1"/>
    <col min="4872" max="4872" width="18" style="1" customWidth="1"/>
    <col min="4873" max="4873" width="31.42578125" style="1" customWidth="1"/>
    <col min="4874" max="4874" width="37.140625" style="1" customWidth="1"/>
    <col min="4875" max="4875" width="17.28515625" style="1" customWidth="1"/>
    <col min="4876" max="4876" width="16.7109375" style="1" bestFit="1" customWidth="1"/>
    <col min="4877" max="4877" width="15.42578125" style="1" customWidth="1"/>
    <col min="4878" max="4878" width="30.8554687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4.28515625" style="1" customWidth="1"/>
    <col min="4885" max="4888" width="11.5703125" style="1" customWidth="1"/>
    <col min="4889" max="4889" width="14.85546875" style="1" customWidth="1"/>
    <col min="4890" max="4890" width="122.28515625" style="1" customWidth="1"/>
    <col min="4891" max="4891" width="82.8554687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6" width="45.42578125" style="1" bestFit="1" customWidth="1"/>
    <col min="5127" max="5127" width="26.5703125" style="1" customWidth="1"/>
    <col min="5128" max="5128" width="18" style="1" customWidth="1"/>
    <col min="5129" max="5129" width="31.42578125" style="1" customWidth="1"/>
    <col min="5130" max="5130" width="37.140625" style="1" customWidth="1"/>
    <col min="5131" max="5131" width="17.28515625" style="1" customWidth="1"/>
    <col min="5132" max="5132" width="16.7109375" style="1" bestFit="1" customWidth="1"/>
    <col min="5133" max="5133" width="15.42578125" style="1" customWidth="1"/>
    <col min="5134" max="5134" width="30.8554687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4.28515625" style="1" customWidth="1"/>
    <col min="5141" max="5144" width="11.5703125" style="1" customWidth="1"/>
    <col min="5145" max="5145" width="14.85546875" style="1" customWidth="1"/>
    <col min="5146" max="5146" width="122.28515625" style="1" customWidth="1"/>
    <col min="5147" max="5147" width="82.8554687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2" width="45.42578125" style="1" bestFit="1" customWidth="1"/>
    <col min="5383" max="5383" width="26.5703125" style="1" customWidth="1"/>
    <col min="5384" max="5384" width="18" style="1" customWidth="1"/>
    <col min="5385" max="5385" width="31.42578125" style="1" customWidth="1"/>
    <col min="5386" max="5386" width="37.140625" style="1" customWidth="1"/>
    <col min="5387" max="5387" width="17.28515625" style="1" customWidth="1"/>
    <col min="5388" max="5388" width="16.7109375" style="1" bestFit="1" customWidth="1"/>
    <col min="5389" max="5389" width="15.42578125" style="1" customWidth="1"/>
    <col min="5390" max="5390" width="30.8554687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4.28515625" style="1" customWidth="1"/>
    <col min="5397" max="5400" width="11.5703125" style="1" customWidth="1"/>
    <col min="5401" max="5401" width="14.85546875" style="1" customWidth="1"/>
    <col min="5402" max="5402" width="122.28515625" style="1" customWidth="1"/>
    <col min="5403" max="5403" width="82.8554687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8" width="45.42578125" style="1" bestFit="1" customWidth="1"/>
    <col min="5639" max="5639" width="26.5703125" style="1" customWidth="1"/>
    <col min="5640" max="5640" width="18" style="1" customWidth="1"/>
    <col min="5641" max="5641" width="31.42578125" style="1" customWidth="1"/>
    <col min="5642" max="5642" width="37.140625" style="1" customWidth="1"/>
    <col min="5643" max="5643" width="17.28515625" style="1" customWidth="1"/>
    <col min="5644" max="5644" width="16.7109375" style="1" bestFit="1" customWidth="1"/>
    <col min="5645" max="5645" width="15.42578125" style="1" customWidth="1"/>
    <col min="5646" max="5646" width="30.8554687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4.28515625" style="1" customWidth="1"/>
    <col min="5653" max="5656" width="11.5703125" style="1" customWidth="1"/>
    <col min="5657" max="5657" width="14.85546875" style="1" customWidth="1"/>
    <col min="5658" max="5658" width="122.28515625" style="1" customWidth="1"/>
    <col min="5659" max="5659" width="82.8554687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4" width="45.42578125" style="1" bestFit="1" customWidth="1"/>
    <col min="5895" max="5895" width="26.5703125" style="1" customWidth="1"/>
    <col min="5896" max="5896" width="18" style="1" customWidth="1"/>
    <col min="5897" max="5897" width="31.42578125" style="1" customWidth="1"/>
    <col min="5898" max="5898" width="37.140625" style="1" customWidth="1"/>
    <col min="5899" max="5899" width="17.28515625" style="1" customWidth="1"/>
    <col min="5900" max="5900" width="16.7109375" style="1" bestFit="1" customWidth="1"/>
    <col min="5901" max="5901" width="15.42578125" style="1" customWidth="1"/>
    <col min="5902" max="5902" width="30.8554687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4.28515625" style="1" customWidth="1"/>
    <col min="5909" max="5912" width="11.5703125" style="1" customWidth="1"/>
    <col min="5913" max="5913" width="14.85546875" style="1" customWidth="1"/>
    <col min="5914" max="5914" width="122.28515625" style="1" customWidth="1"/>
    <col min="5915" max="5915" width="82.8554687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0" width="45.42578125" style="1" bestFit="1" customWidth="1"/>
    <col min="6151" max="6151" width="26.5703125" style="1" customWidth="1"/>
    <col min="6152" max="6152" width="18" style="1" customWidth="1"/>
    <col min="6153" max="6153" width="31.42578125" style="1" customWidth="1"/>
    <col min="6154" max="6154" width="37.140625" style="1" customWidth="1"/>
    <col min="6155" max="6155" width="17.28515625" style="1" customWidth="1"/>
    <col min="6156" max="6156" width="16.7109375" style="1" bestFit="1" customWidth="1"/>
    <col min="6157" max="6157" width="15.42578125" style="1" customWidth="1"/>
    <col min="6158" max="6158" width="30.8554687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4.28515625" style="1" customWidth="1"/>
    <col min="6165" max="6168" width="11.5703125" style="1" customWidth="1"/>
    <col min="6169" max="6169" width="14.85546875" style="1" customWidth="1"/>
    <col min="6170" max="6170" width="122.28515625" style="1" customWidth="1"/>
    <col min="6171" max="6171" width="82.8554687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6" width="45.42578125" style="1" bestFit="1" customWidth="1"/>
    <col min="6407" max="6407" width="26.5703125" style="1" customWidth="1"/>
    <col min="6408" max="6408" width="18" style="1" customWidth="1"/>
    <col min="6409" max="6409" width="31.42578125" style="1" customWidth="1"/>
    <col min="6410" max="6410" width="37.140625" style="1" customWidth="1"/>
    <col min="6411" max="6411" width="17.28515625" style="1" customWidth="1"/>
    <col min="6412" max="6412" width="16.7109375" style="1" bestFit="1" customWidth="1"/>
    <col min="6413" max="6413" width="15.42578125" style="1" customWidth="1"/>
    <col min="6414" max="6414" width="30.8554687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4.28515625" style="1" customWidth="1"/>
    <col min="6421" max="6424" width="11.5703125" style="1" customWidth="1"/>
    <col min="6425" max="6425" width="14.85546875" style="1" customWidth="1"/>
    <col min="6426" max="6426" width="122.28515625" style="1" customWidth="1"/>
    <col min="6427" max="6427" width="82.8554687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2" width="45.42578125" style="1" bestFit="1" customWidth="1"/>
    <col min="6663" max="6663" width="26.5703125" style="1" customWidth="1"/>
    <col min="6664" max="6664" width="18" style="1" customWidth="1"/>
    <col min="6665" max="6665" width="31.42578125" style="1" customWidth="1"/>
    <col min="6666" max="6666" width="37.140625" style="1" customWidth="1"/>
    <col min="6667" max="6667" width="17.28515625" style="1" customWidth="1"/>
    <col min="6668" max="6668" width="16.7109375" style="1" bestFit="1" customWidth="1"/>
    <col min="6669" max="6669" width="15.42578125" style="1" customWidth="1"/>
    <col min="6670" max="6670" width="30.8554687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4.28515625" style="1" customWidth="1"/>
    <col min="6677" max="6680" width="11.5703125" style="1" customWidth="1"/>
    <col min="6681" max="6681" width="14.85546875" style="1" customWidth="1"/>
    <col min="6682" max="6682" width="122.28515625" style="1" customWidth="1"/>
    <col min="6683" max="6683" width="82.8554687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8" width="45.42578125" style="1" bestFit="1" customWidth="1"/>
    <col min="6919" max="6919" width="26.5703125" style="1" customWidth="1"/>
    <col min="6920" max="6920" width="18" style="1" customWidth="1"/>
    <col min="6921" max="6921" width="31.42578125" style="1" customWidth="1"/>
    <col min="6922" max="6922" width="37.140625" style="1" customWidth="1"/>
    <col min="6923" max="6923" width="17.28515625" style="1" customWidth="1"/>
    <col min="6924" max="6924" width="16.7109375" style="1" bestFit="1" customWidth="1"/>
    <col min="6925" max="6925" width="15.42578125" style="1" customWidth="1"/>
    <col min="6926" max="6926" width="30.8554687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4.28515625" style="1" customWidth="1"/>
    <col min="6933" max="6936" width="11.5703125" style="1" customWidth="1"/>
    <col min="6937" max="6937" width="14.85546875" style="1" customWidth="1"/>
    <col min="6938" max="6938" width="122.28515625" style="1" customWidth="1"/>
    <col min="6939" max="6939" width="82.8554687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4" width="45.42578125" style="1" bestFit="1" customWidth="1"/>
    <col min="7175" max="7175" width="26.5703125" style="1" customWidth="1"/>
    <col min="7176" max="7176" width="18" style="1" customWidth="1"/>
    <col min="7177" max="7177" width="31.42578125" style="1" customWidth="1"/>
    <col min="7178" max="7178" width="37.140625" style="1" customWidth="1"/>
    <col min="7179" max="7179" width="17.28515625" style="1" customWidth="1"/>
    <col min="7180" max="7180" width="16.7109375" style="1" bestFit="1" customWidth="1"/>
    <col min="7181" max="7181" width="15.42578125" style="1" customWidth="1"/>
    <col min="7182" max="7182" width="30.8554687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4.28515625" style="1" customWidth="1"/>
    <col min="7189" max="7192" width="11.5703125" style="1" customWidth="1"/>
    <col min="7193" max="7193" width="14.85546875" style="1" customWidth="1"/>
    <col min="7194" max="7194" width="122.28515625" style="1" customWidth="1"/>
    <col min="7195" max="7195" width="82.8554687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0" width="45.42578125" style="1" bestFit="1" customWidth="1"/>
    <col min="7431" max="7431" width="26.5703125" style="1" customWidth="1"/>
    <col min="7432" max="7432" width="18" style="1" customWidth="1"/>
    <col min="7433" max="7433" width="31.42578125" style="1" customWidth="1"/>
    <col min="7434" max="7434" width="37.140625" style="1" customWidth="1"/>
    <col min="7435" max="7435" width="17.28515625" style="1" customWidth="1"/>
    <col min="7436" max="7436" width="16.7109375" style="1" bestFit="1" customWidth="1"/>
    <col min="7437" max="7437" width="15.42578125" style="1" customWidth="1"/>
    <col min="7438" max="7438" width="30.8554687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4.28515625" style="1" customWidth="1"/>
    <col min="7445" max="7448" width="11.5703125" style="1" customWidth="1"/>
    <col min="7449" max="7449" width="14.85546875" style="1" customWidth="1"/>
    <col min="7450" max="7450" width="122.28515625" style="1" customWidth="1"/>
    <col min="7451" max="7451" width="82.8554687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6" width="45.42578125" style="1" bestFit="1" customWidth="1"/>
    <col min="7687" max="7687" width="26.5703125" style="1" customWidth="1"/>
    <col min="7688" max="7688" width="18" style="1" customWidth="1"/>
    <col min="7689" max="7689" width="31.42578125" style="1" customWidth="1"/>
    <col min="7690" max="7690" width="37.140625" style="1" customWidth="1"/>
    <col min="7691" max="7691" width="17.28515625" style="1" customWidth="1"/>
    <col min="7692" max="7692" width="16.7109375" style="1" bestFit="1" customWidth="1"/>
    <col min="7693" max="7693" width="15.42578125" style="1" customWidth="1"/>
    <col min="7694" max="7694" width="30.8554687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4.28515625" style="1" customWidth="1"/>
    <col min="7701" max="7704" width="11.5703125" style="1" customWidth="1"/>
    <col min="7705" max="7705" width="14.85546875" style="1" customWidth="1"/>
    <col min="7706" max="7706" width="122.28515625" style="1" customWidth="1"/>
    <col min="7707" max="7707" width="82.8554687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2" width="45.42578125" style="1" bestFit="1" customWidth="1"/>
    <col min="7943" max="7943" width="26.5703125" style="1" customWidth="1"/>
    <col min="7944" max="7944" width="18" style="1" customWidth="1"/>
    <col min="7945" max="7945" width="31.42578125" style="1" customWidth="1"/>
    <col min="7946" max="7946" width="37.140625" style="1" customWidth="1"/>
    <col min="7947" max="7947" width="17.28515625" style="1" customWidth="1"/>
    <col min="7948" max="7948" width="16.7109375" style="1" bestFit="1" customWidth="1"/>
    <col min="7949" max="7949" width="15.42578125" style="1" customWidth="1"/>
    <col min="7950" max="7950" width="30.8554687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4.28515625" style="1" customWidth="1"/>
    <col min="7957" max="7960" width="11.5703125" style="1" customWidth="1"/>
    <col min="7961" max="7961" width="14.85546875" style="1" customWidth="1"/>
    <col min="7962" max="7962" width="122.28515625" style="1" customWidth="1"/>
    <col min="7963" max="7963" width="82.8554687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8" width="45.42578125" style="1" bestFit="1" customWidth="1"/>
    <col min="8199" max="8199" width="26.5703125" style="1" customWidth="1"/>
    <col min="8200" max="8200" width="18" style="1" customWidth="1"/>
    <col min="8201" max="8201" width="31.42578125" style="1" customWidth="1"/>
    <col min="8202" max="8202" width="37.140625" style="1" customWidth="1"/>
    <col min="8203" max="8203" width="17.28515625" style="1" customWidth="1"/>
    <col min="8204" max="8204" width="16.7109375" style="1" bestFit="1" customWidth="1"/>
    <col min="8205" max="8205" width="15.42578125" style="1" customWidth="1"/>
    <col min="8206" max="8206" width="30.8554687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4.28515625" style="1" customWidth="1"/>
    <col min="8213" max="8216" width="11.5703125" style="1" customWidth="1"/>
    <col min="8217" max="8217" width="14.85546875" style="1" customWidth="1"/>
    <col min="8218" max="8218" width="122.28515625" style="1" customWidth="1"/>
    <col min="8219" max="8219" width="82.8554687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4" width="45.42578125" style="1" bestFit="1" customWidth="1"/>
    <col min="8455" max="8455" width="26.5703125" style="1" customWidth="1"/>
    <col min="8456" max="8456" width="18" style="1" customWidth="1"/>
    <col min="8457" max="8457" width="31.42578125" style="1" customWidth="1"/>
    <col min="8458" max="8458" width="37.140625" style="1" customWidth="1"/>
    <col min="8459" max="8459" width="17.28515625" style="1" customWidth="1"/>
    <col min="8460" max="8460" width="16.7109375" style="1" bestFit="1" customWidth="1"/>
    <col min="8461" max="8461" width="15.42578125" style="1" customWidth="1"/>
    <col min="8462" max="8462" width="30.8554687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4.28515625" style="1" customWidth="1"/>
    <col min="8469" max="8472" width="11.5703125" style="1" customWidth="1"/>
    <col min="8473" max="8473" width="14.85546875" style="1" customWidth="1"/>
    <col min="8474" max="8474" width="122.28515625" style="1" customWidth="1"/>
    <col min="8475" max="8475" width="82.8554687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0" width="45.42578125" style="1" bestFit="1" customWidth="1"/>
    <col min="8711" max="8711" width="26.5703125" style="1" customWidth="1"/>
    <col min="8712" max="8712" width="18" style="1" customWidth="1"/>
    <col min="8713" max="8713" width="31.42578125" style="1" customWidth="1"/>
    <col min="8714" max="8714" width="37.140625" style="1" customWidth="1"/>
    <col min="8715" max="8715" width="17.28515625" style="1" customWidth="1"/>
    <col min="8716" max="8716" width="16.7109375" style="1" bestFit="1" customWidth="1"/>
    <col min="8717" max="8717" width="15.42578125" style="1" customWidth="1"/>
    <col min="8718" max="8718" width="30.8554687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4.28515625" style="1" customWidth="1"/>
    <col min="8725" max="8728" width="11.5703125" style="1" customWidth="1"/>
    <col min="8729" max="8729" width="14.85546875" style="1" customWidth="1"/>
    <col min="8730" max="8730" width="122.28515625" style="1" customWidth="1"/>
    <col min="8731" max="8731" width="82.8554687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6" width="45.42578125" style="1" bestFit="1" customWidth="1"/>
    <col min="8967" max="8967" width="26.5703125" style="1" customWidth="1"/>
    <col min="8968" max="8968" width="18" style="1" customWidth="1"/>
    <col min="8969" max="8969" width="31.42578125" style="1" customWidth="1"/>
    <col min="8970" max="8970" width="37.140625" style="1" customWidth="1"/>
    <col min="8971" max="8971" width="17.28515625" style="1" customWidth="1"/>
    <col min="8972" max="8972" width="16.7109375" style="1" bestFit="1" customWidth="1"/>
    <col min="8973" max="8973" width="15.42578125" style="1" customWidth="1"/>
    <col min="8974" max="8974" width="30.8554687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4.28515625" style="1" customWidth="1"/>
    <col min="8981" max="8984" width="11.5703125" style="1" customWidth="1"/>
    <col min="8985" max="8985" width="14.85546875" style="1" customWidth="1"/>
    <col min="8986" max="8986" width="122.28515625" style="1" customWidth="1"/>
    <col min="8987" max="8987" width="82.8554687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2" width="45.42578125" style="1" bestFit="1" customWidth="1"/>
    <col min="9223" max="9223" width="26.5703125" style="1" customWidth="1"/>
    <col min="9224" max="9224" width="18" style="1" customWidth="1"/>
    <col min="9225" max="9225" width="31.42578125" style="1" customWidth="1"/>
    <col min="9226" max="9226" width="37.140625" style="1" customWidth="1"/>
    <col min="9227" max="9227" width="17.28515625" style="1" customWidth="1"/>
    <col min="9228" max="9228" width="16.7109375" style="1" bestFit="1" customWidth="1"/>
    <col min="9229" max="9229" width="15.42578125" style="1" customWidth="1"/>
    <col min="9230" max="9230" width="30.8554687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4.28515625" style="1" customWidth="1"/>
    <col min="9237" max="9240" width="11.5703125" style="1" customWidth="1"/>
    <col min="9241" max="9241" width="14.85546875" style="1" customWidth="1"/>
    <col min="9242" max="9242" width="122.28515625" style="1" customWidth="1"/>
    <col min="9243" max="9243" width="82.8554687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8" width="45.42578125" style="1" bestFit="1" customWidth="1"/>
    <col min="9479" max="9479" width="26.5703125" style="1" customWidth="1"/>
    <col min="9480" max="9480" width="18" style="1" customWidth="1"/>
    <col min="9481" max="9481" width="31.42578125" style="1" customWidth="1"/>
    <col min="9482" max="9482" width="37.140625" style="1" customWidth="1"/>
    <col min="9483" max="9483" width="17.28515625" style="1" customWidth="1"/>
    <col min="9484" max="9484" width="16.7109375" style="1" bestFit="1" customWidth="1"/>
    <col min="9485" max="9485" width="15.42578125" style="1" customWidth="1"/>
    <col min="9486" max="9486" width="30.8554687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4.28515625" style="1" customWidth="1"/>
    <col min="9493" max="9496" width="11.5703125" style="1" customWidth="1"/>
    <col min="9497" max="9497" width="14.85546875" style="1" customWidth="1"/>
    <col min="9498" max="9498" width="122.28515625" style="1" customWidth="1"/>
    <col min="9499" max="9499" width="82.8554687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4" width="45.42578125" style="1" bestFit="1" customWidth="1"/>
    <col min="9735" max="9735" width="26.5703125" style="1" customWidth="1"/>
    <col min="9736" max="9736" width="18" style="1" customWidth="1"/>
    <col min="9737" max="9737" width="31.42578125" style="1" customWidth="1"/>
    <col min="9738" max="9738" width="37.140625" style="1" customWidth="1"/>
    <col min="9739" max="9739" width="17.28515625" style="1" customWidth="1"/>
    <col min="9740" max="9740" width="16.7109375" style="1" bestFit="1" customWidth="1"/>
    <col min="9741" max="9741" width="15.42578125" style="1" customWidth="1"/>
    <col min="9742" max="9742" width="30.8554687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4.28515625" style="1" customWidth="1"/>
    <col min="9749" max="9752" width="11.5703125" style="1" customWidth="1"/>
    <col min="9753" max="9753" width="14.85546875" style="1" customWidth="1"/>
    <col min="9754" max="9754" width="122.28515625" style="1" customWidth="1"/>
    <col min="9755" max="9755" width="82.8554687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0" width="45.42578125" style="1" bestFit="1" customWidth="1"/>
    <col min="9991" max="9991" width="26.5703125" style="1" customWidth="1"/>
    <col min="9992" max="9992" width="18" style="1" customWidth="1"/>
    <col min="9993" max="9993" width="31.42578125" style="1" customWidth="1"/>
    <col min="9994" max="9994" width="37.140625" style="1" customWidth="1"/>
    <col min="9995" max="9995" width="17.28515625" style="1" customWidth="1"/>
    <col min="9996" max="9996" width="16.7109375" style="1" bestFit="1" customWidth="1"/>
    <col min="9997" max="9997" width="15.42578125" style="1" customWidth="1"/>
    <col min="9998" max="9998" width="30.8554687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4.28515625" style="1" customWidth="1"/>
    <col min="10005" max="10008" width="11.5703125" style="1" customWidth="1"/>
    <col min="10009" max="10009" width="14.85546875" style="1" customWidth="1"/>
    <col min="10010" max="10010" width="122.28515625" style="1" customWidth="1"/>
    <col min="10011" max="10011" width="82.8554687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45.42578125" style="1" bestFit="1" customWidth="1"/>
    <col min="10247" max="10247" width="26.5703125" style="1" customWidth="1"/>
    <col min="10248" max="10248" width="18" style="1" customWidth="1"/>
    <col min="10249" max="10249" width="31.42578125" style="1" customWidth="1"/>
    <col min="10250" max="10250" width="37.140625" style="1" customWidth="1"/>
    <col min="10251" max="10251" width="17.28515625" style="1" customWidth="1"/>
    <col min="10252" max="10252" width="16.7109375" style="1" bestFit="1" customWidth="1"/>
    <col min="10253" max="10253" width="15.42578125" style="1" customWidth="1"/>
    <col min="10254" max="10254" width="30.8554687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4.28515625" style="1" customWidth="1"/>
    <col min="10261" max="10264" width="11.5703125" style="1" customWidth="1"/>
    <col min="10265" max="10265" width="14.85546875" style="1" customWidth="1"/>
    <col min="10266" max="10266" width="122.28515625" style="1" customWidth="1"/>
    <col min="10267" max="10267" width="82.8554687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45.42578125" style="1" bestFit="1" customWidth="1"/>
    <col min="10503" max="10503" width="26.5703125" style="1" customWidth="1"/>
    <col min="10504" max="10504" width="18" style="1" customWidth="1"/>
    <col min="10505" max="10505" width="31.42578125" style="1" customWidth="1"/>
    <col min="10506" max="10506" width="37.140625" style="1" customWidth="1"/>
    <col min="10507" max="10507" width="17.28515625" style="1" customWidth="1"/>
    <col min="10508" max="10508" width="16.7109375" style="1" bestFit="1" customWidth="1"/>
    <col min="10509" max="10509" width="15.42578125" style="1" customWidth="1"/>
    <col min="10510" max="10510" width="30.8554687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4.28515625" style="1" customWidth="1"/>
    <col min="10517" max="10520" width="11.5703125" style="1" customWidth="1"/>
    <col min="10521" max="10521" width="14.85546875" style="1" customWidth="1"/>
    <col min="10522" max="10522" width="122.28515625" style="1" customWidth="1"/>
    <col min="10523" max="10523" width="82.8554687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45.42578125" style="1" bestFit="1" customWidth="1"/>
    <col min="10759" max="10759" width="26.5703125" style="1" customWidth="1"/>
    <col min="10760" max="10760" width="18" style="1" customWidth="1"/>
    <col min="10761" max="10761" width="31.42578125" style="1" customWidth="1"/>
    <col min="10762" max="10762" width="37.140625" style="1" customWidth="1"/>
    <col min="10763" max="10763" width="17.28515625" style="1" customWidth="1"/>
    <col min="10764" max="10764" width="16.7109375" style="1" bestFit="1" customWidth="1"/>
    <col min="10765" max="10765" width="15.42578125" style="1" customWidth="1"/>
    <col min="10766" max="10766" width="30.8554687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4.28515625" style="1" customWidth="1"/>
    <col min="10773" max="10776" width="11.5703125" style="1" customWidth="1"/>
    <col min="10777" max="10777" width="14.85546875" style="1" customWidth="1"/>
    <col min="10778" max="10778" width="122.28515625" style="1" customWidth="1"/>
    <col min="10779" max="10779" width="82.8554687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45.42578125" style="1" bestFit="1" customWidth="1"/>
    <col min="11015" max="11015" width="26.5703125" style="1" customWidth="1"/>
    <col min="11016" max="11016" width="18" style="1" customWidth="1"/>
    <col min="11017" max="11017" width="31.42578125" style="1" customWidth="1"/>
    <col min="11018" max="11018" width="37.140625" style="1" customWidth="1"/>
    <col min="11019" max="11019" width="17.28515625" style="1" customWidth="1"/>
    <col min="11020" max="11020" width="16.7109375" style="1" bestFit="1" customWidth="1"/>
    <col min="11021" max="11021" width="15.42578125" style="1" customWidth="1"/>
    <col min="11022" max="11022" width="30.8554687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4.28515625" style="1" customWidth="1"/>
    <col min="11029" max="11032" width="11.5703125" style="1" customWidth="1"/>
    <col min="11033" max="11033" width="14.85546875" style="1" customWidth="1"/>
    <col min="11034" max="11034" width="122.28515625" style="1" customWidth="1"/>
    <col min="11035" max="11035" width="82.8554687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45.42578125" style="1" bestFit="1" customWidth="1"/>
    <col min="11271" max="11271" width="26.5703125" style="1" customWidth="1"/>
    <col min="11272" max="11272" width="18" style="1" customWidth="1"/>
    <col min="11273" max="11273" width="31.42578125" style="1" customWidth="1"/>
    <col min="11274" max="11274" width="37.140625" style="1" customWidth="1"/>
    <col min="11275" max="11275" width="17.28515625" style="1" customWidth="1"/>
    <col min="11276" max="11276" width="16.7109375" style="1" bestFit="1" customWidth="1"/>
    <col min="11277" max="11277" width="15.42578125" style="1" customWidth="1"/>
    <col min="11278" max="11278" width="30.8554687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4.28515625" style="1" customWidth="1"/>
    <col min="11285" max="11288" width="11.5703125" style="1" customWidth="1"/>
    <col min="11289" max="11289" width="14.85546875" style="1" customWidth="1"/>
    <col min="11290" max="11290" width="122.28515625" style="1" customWidth="1"/>
    <col min="11291" max="11291" width="82.8554687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45.42578125" style="1" bestFit="1" customWidth="1"/>
    <col min="11527" max="11527" width="26.5703125" style="1" customWidth="1"/>
    <col min="11528" max="11528" width="18" style="1" customWidth="1"/>
    <col min="11529" max="11529" width="31.42578125" style="1" customWidth="1"/>
    <col min="11530" max="11530" width="37.140625" style="1" customWidth="1"/>
    <col min="11531" max="11531" width="17.28515625" style="1" customWidth="1"/>
    <col min="11532" max="11532" width="16.7109375" style="1" bestFit="1" customWidth="1"/>
    <col min="11533" max="11533" width="15.42578125" style="1" customWidth="1"/>
    <col min="11534" max="11534" width="30.8554687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4.28515625" style="1" customWidth="1"/>
    <col min="11541" max="11544" width="11.5703125" style="1" customWidth="1"/>
    <col min="11545" max="11545" width="14.85546875" style="1" customWidth="1"/>
    <col min="11546" max="11546" width="122.28515625" style="1" customWidth="1"/>
    <col min="11547" max="11547" width="82.8554687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45.42578125" style="1" bestFit="1" customWidth="1"/>
    <col min="11783" max="11783" width="26.5703125" style="1" customWidth="1"/>
    <col min="11784" max="11784" width="18" style="1" customWidth="1"/>
    <col min="11785" max="11785" width="31.42578125" style="1" customWidth="1"/>
    <col min="11786" max="11786" width="37.140625" style="1" customWidth="1"/>
    <col min="11787" max="11787" width="17.28515625" style="1" customWidth="1"/>
    <col min="11788" max="11788" width="16.7109375" style="1" bestFit="1" customWidth="1"/>
    <col min="11789" max="11789" width="15.42578125" style="1" customWidth="1"/>
    <col min="11790" max="11790" width="30.8554687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4.28515625" style="1" customWidth="1"/>
    <col min="11797" max="11800" width="11.5703125" style="1" customWidth="1"/>
    <col min="11801" max="11801" width="14.85546875" style="1" customWidth="1"/>
    <col min="11802" max="11802" width="122.28515625" style="1" customWidth="1"/>
    <col min="11803" max="11803" width="82.8554687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45.42578125" style="1" bestFit="1" customWidth="1"/>
    <col min="12039" max="12039" width="26.5703125" style="1" customWidth="1"/>
    <col min="12040" max="12040" width="18" style="1" customWidth="1"/>
    <col min="12041" max="12041" width="31.42578125" style="1" customWidth="1"/>
    <col min="12042" max="12042" width="37.140625" style="1" customWidth="1"/>
    <col min="12043" max="12043" width="17.28515625" style="1" customWidth="1"/>
    <col min="12044" max="12044" width="16.7109375" style="1" bestFit="1" customWidth="1"/>
    <col min="12045" max="12045" width="15.42578125" style="1" customWidth="1"/>
    <col min="12046" max="12046" width="30.8554687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4.28515625" style="1" customWidth="1"/>
    <col min="12053" max="12056" width="11.5703125" style="1" customWidth="1"/>
    <col min="12057" max="12057" width="14.85546875" style="1" customWidth="1"/>
    <col min="12058" max="12058" width="122.28515625" style="1" customWidth="1"/>
    <col min="12059" max="12059" width="82.8554687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45.42578125" style="1" bestFit="1" customWidth="1"/>
    <col min="12295" max="12295" width="26.5703125" style="1" customWidth="1"/>
    <col min="12296" max="12296" width="18" style="1" customWidth="1"/>
    <col min="12297" max="12297" width="31.42578125" style="1" customWidth="1"/>
    <col min="12298" max="12298" width="37.140625" style="1" customWidth="1"/>
    <col min="12299" max="12299" width="17.28515625" style="1" customWidth="1"/>
    <col min="12300" max="12300" width="16.7109375" style="1" bestFit="1" customWidth="1"/>
    <col min="12301" max="12301" width="15.42578125" style="1" customWidth="1"/>
    <col min="12302" max="12302" width="30.8554687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4.28515625" style="1" customWidth="1"/>
    <col min="12309" max="12312" width="11.5703125" style="1" customWidth="1"/>
    <col min="12313" max="12313" width="14.85546875" style="1" customWidth="1"/>
    <col min="12314" max="12314" width="122.28515625" style="1" customWidth="1"/>
    <col min="12315" max="12315" width="82.8554687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45.42578125" style="1" bestFit="1" customWidth="1"/>
    <col min="12551" max="12551" width="26.5703125" style="1" customWidth="1"/>
    <col min="12552" max="12552" width="18" style="1" customWidth="1"/>
    <col min="12553" max="12553" width="31.42578125" style="1" customWidth="1"/>
    <col min="12554" max="12554" width="37.140625" style="1" customWidth="1"/>
    <col min="12555" max="12555" width="17.28515625" style="1" customWidth="1"/>
    <col min="12556" max="12556" width="16.7109375" style="1" bestFit="1" customWidth="1"/>
    <col min="12557" max="12557" width="15.42578125" style="1" customWidth="1"/>
    <col min="12558" max="12558" width="30.8554687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4.28515625" style="1" customWidth="1"/>
    <col min="12565" max="12568" width="11.5703125" style="1" customWidth="1"/>
    <col min="12569" max="12569" width="14.85546875" style="1" customWidth="1"/>
    <col min="12570" max="12570" width="122.28515625" style="1" customWidth="1"/>
    <col min="12571" max="12571" width="82.8554687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45.42578125" style="1" bestFit="1" customWidth="1"/>
    <col min="12807" max="12807" width="26.5703125" style="1" customWidth="1"/>
    <col min="12808" max="12808" width="18" style="1" customWidth="1"/>
    <col min="12809" max="12809" width="31.42578125" style="1" customWidth="1"/>
    <col min="12810" max="12810" width="37.140625" style="1" customWidth="1"/>
    <col min="12811" max="12811" width="17.28515625" style="1" customWidth="1"/>
    <col min="12812" max="12812" width="16.7109375" style="1" bestFit="1" customWidth="1"/>
    <col min="12813" max="12813" width="15.42578125" style="1" customWidth="1"/>
    <col min="12814" max="12814" width="30.8554687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4.28515625" style="1" customWidth="1"/>
    <col min="12821" max="12824" width="11.5703125" style="1" customWidth="1"/>
    <col min="12825" max="12825" width="14.85546875" style="1" customWidth="1"/>
    <col min="12826" max="12826" width="122.28515625" style="1" customWidth="1"/>
    <col min="12827" max="12827" width="82.8554687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45.42578125" style="1" bestFit="1" customWidth="1"/>
    <col min="13063" max="13063" width="26.5703125" style="1" customWidth="1"/>
    <col min="13064" max="13064" width="18" style="1" customWidth="1"/>
    <col min="13065" max="13065" width="31.42578125" style="1" customWidth="1"/>
    <col min="13066" max="13066" width="37.140625" style="1" customWidth="1"/>
    <col min="13067" max="13067" width="17.28515625" style="1" customWidth="1"/>
    <col min="13068" max="13068" width="16.7109375" style="1" bestFit="1" customWidth="1"/>
    <col min="13069" max="13069" width="15.42578125" style="1" customWidth="1"/>
    <col min="13070" max="13070" width="30.8554687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4.28515625" style="1" customWidth="1"/>
    <col min="13077" max="13080" width="11.5703125" style="1" customWidth="1"/>
    <col min="13081" max="13081" width="14.85546875" style="1" customWidth="1"/>
    <col min="13082" max="13082" width="122.28515625" style="1" customWidth="1"/>
    <col min="13083" max="13083" width="82.8554687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45.42578125" style="1" bestFit="1" customWidth="1"/>
    <col min="13319" max="13319" width="26.5703125" style="1" customWidth="1"/>
    <col min="13320" max="13320" width="18" style="1" customWidth="1"/>
    <col min="13321" max="13321" width="31.42578125" style="1" customWidth="1"/>
    <col min="13322" max="13322" width="37.140625" style="1" customWidth="1"/>
    <col min="13323" max="13323" width="17.28515625" style="1" customWidth="1"/>
    <col min="13324" max="13324" width="16.7109375" style="1" bestFit="1" customWidth="1"/>
    <col min="13325" max="13325" width="15.42578125" style="1" customWidth="1"/>
    <col min="13326" max="13326" width="30.8554687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4.28515625" style="1" customWidth="1"/>
    <col min="13333" max="13336" width="11.5703125" style="1" customWidth="1"/>
    <col min="13337" max="13337" width="14.85546875" style="1" customWidth="1"/>
    <col min="13338" max="13338" width="122.28515625" style="1" customWidth="1"/>
    <col min="13339" max="13339" width="82.8554687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45.42578125" style="1" bestFit="1" customWidth="1"/>
    <col min="13575" max="13575" width="26.5703125" style="1" customWidth="1"/>
    <col min="13576" max="13576" width="18" style="1" customWidth="1"/>
    <col min="13577" max="13577" width="31.42578125" style="1" customWidth="1"/>
    <col min="13578" max="13578" width="37.140625" style="1" customWidth="1"/>
    <col min="13579" max="13579" width="17.28515625" style="1" customWidth="1"/>
    <col min="13580" max="13580" width="16.7109375" style="1" bestFit="1" customWidth="1"/>
    <col min="13581" max="13581" width="15.42578125" style="1" customWidth="1"/>
    <col min="13582" max="13582" width="30.8554687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4.28515625" style="1" customWidth="1"/>
    <col min="13589" max="13592" width="11.5703125" style="1" customWidth="1"/>
    <col min="13593" max="13593" width="14.85546875" style="1" customWidth="1"/>
    <col min="13594" max="13594" width="122.28515625" style="1" customWidth="1"/>
    <col min="13595" max="13595" width="82.8554687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45.42578125" style="1" bestFit="1" customWidth="1"/>
    <col min="13831" max="13831" width="26.5703125" style="1" customWidth="1"/>
    <col min="13832" max="13832" width="18" style="1" customWidth="1"/>
    <col min="13833" max="13833" width="31.42578125" style="1" customWidth="1"/>
    <col min="13834" max="13834" width="37.140625" style="1" customWidth="1"/>
    <col min="13835" max="13835" width="17.28515625" style="1" customWidth="1"/>
    <col min="13836" max="13836" width="16.7109375" style="1" bestFit="1" customWidth="1"/>
    <col min="13837" max="13837" width="15.42578125" style="1" customWidth="1"/>
    <col min="13838" max="13838" width="30.8554687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4.28515625" style="1" customWidth="1"/>
    <col min="13845" max="13848" width="11.5703125" style="1" customWidth="1"/>
    <col min="13849" max="13849" width="14.85546875" style="1" customWidth="1"/>
    <col min="13850" max="13850" width="122.28515625" style="1" customWidth="1"/>
    <col min="13851" max="13851" width="82.8554687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45.42578125" style="1" bestFit="1" customWidth="1"/>
    <col min="14087" max="14087" width="26.5703125" style="1" customWidth="1"/>
    <col min="14088" max="14088" width="18" style="1" customWidth="1"/>
    <col min="14089" max="14089" width="31.42578125" style="1" customWidth="1"/>
    <col min="14090" max="14090" width="37.140625" style="1" customWidth="1"/>
    <col min="14091" max="14091" width="17.28515625" style="1" customWidth="1"/>
    <col min="14092" max="14092" width="16.7109375" style="1" bestFit="1" customWidth="1"/>
    <col min="14093" max="14093" width="15.42578125" style="1" customWidth="1"/>
    <col min="14094" max="14094" width="30.8554687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4.28515625" style="1" customWidth="1"/>
    <col min="14101" max="14104" width="11.5703125" style="1" customWidth="1"/>
    <col min="14105" max="14105" width="14.85546875" style="1" customWidth="1"/>
    <col min="14106" max="14106" width="122.28515625" style="1" customWidth="1"/>
    <col min="14107" max="14107" width="82.8554687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45.42578125" style="1" bestFit="1" customWidth="1"/>
    <col min="14343" max="14343" width="26.5703125" style="1" customWidth="1"/>
    <col min="14344" max="14344" width="18" style="1" customWidth="1"/>
    <col min="14345" max="14345" width="31.42578125" style="1" customWidth="1"/>
    <col min="14346" max="14346" width="37.140625" style="1" customWidth="1"/>
    <col min="14347" max="14347" width="17.28515625" style="1" customWidth="1"/>
    <col min="14348" max="14348" width="16.7109375" style="1" bestFit="1" customWidth="1"/>
    <col min="14349" max="14349" width="15.42578125" style="1" customWidth="1"/>
    <col min="14350" max="14350" width="30.8554687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4.28515625" style="1" customWidth="1"/>
    <col min="14357" max="14360" width="11.5703125" style="1" customWidth="1"/>
    <col min="14361" max="14361" width="14.85546875" style="1" customWidth="1"/>
    <col min="14362" max="14362" width="122.28515625" style="1" customWidth="1"/>
    <col min="14363" max="14363" width="82.8554687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45.42578125" style="1" bestFit="1" customWidth="1"/>
    <col min="14599" max="14599" width="26.5703125" style="1" customWidth="1"/>
    <col min="14600" max="14600" width="18" style="1" customWidth="1"/>
    <col min="14601" max="14601" width="31.42578125" style="1" customWidth="1"/>
    <col min="14602" max="14602" width="37.140625" style="1" customWidth="1"/>
    <col min="14603" max="14603" width="17.28515625" style="1" customWidth="1"/>
    <col min="14604" max="14604" width="16.7109375" style="1" bestFit="1" customWidth="1"/>
    <col min="14605" max="14605" width="15.42578125" style="1" customWidth="1"/>
    <col min="14606" max="14606" width="30.8554687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4.28515625" style="1" customWidth="1"/>
    <col min="14613" max="14616" width="11.5703125" style="1" customWidth="1"/>
    <col min="14617" max="14617" width="14.85546875" style="1" customWidth="1"/>
    <col min="14618" max="14618" width="122.28515625" style="1" customWidth="1"/>
    <col min="14619" max="14619" width="82.8554687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45.42578125" style="1" bestFit="1" customWidth="1"/>
    <col min="14855" max="14855" width="26.5703125" style="1" customWidth="1"/>
    <col min="14856" max="14856" width="18" style="1" customWidth="1"/>
    <col min="14857" max="14857" width="31.42578125" style="1" customWidth="1"/>
    <col min="14858" max="14858" width="37.140625" style="1" customWidth="1"/>
    <col min="14859" max="14859" width="17.28515625" style="1" customWidth="1"/>
    <col min="14860" max="14860" width="16.7109375" style="1" bestFit="1" customWidth="1"/>
    <col min="14861" max="14861" width="15.42578125" style="1" customWidth="1"/>
    <col min="14862" max="14862" width="30.8554687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4.28515625" style="1" customWidth="1"/>
    <col min="14869" max="14872" width="11.5703125" style="1" customWidth="1"/>
    <col min="14873" max="14873" width="14.85546875" style="1" customWidth="1"/>
    <col min="14874" max="14874" width="122.28515625" style="1" customWidth="1"/>
    <col min="14875" max="14875" width="82.8554687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45.42578125" style="1" bestFit="1" customWidth="1"/>
    <col min="15111" max="15111" width="26.5703125" style="1" customWidth="1"/>
    <col min="15112" max="15112" width="18" style="1" customWidth="1"/>
    <col min="15113" max="15113" width="31.42578125" style="1" customWidth="1"/>
    <col min="15114" max="15114" width="37.140625" style="1" customWidth="1"/>
    <col min="15115" max="15115" width="17.28515625" style="1" customWidth="1"/>
    <col min="15116" max="15116" width="16.7109375" style="1" bestFit="1" customWidth="1"/>
    <col min="15117" max="15117" width="15.42578125" style="1" customWidth="1"/>
    <col min="15118" max="15118" width="30.8554687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4.28515625" style="1" customWidth="1"/>
    <col min="15125" max="15128" width="11.5703125" style="1" customWidth="1"/>
    <col min="15129" max="15129" width="14.85546875" style="1" customWidth="1"/>
    <col min="15130" max="15130" width="122.28515625" style="1" customWidth="1"/>
    <col min="15131" max="15131" width="82.8554687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45.42578125" style="1" bestFit="1" customWidth="1"/>
    <col min="15367" max="15367" width="26.5703125" style="1" customWidth="1"/>
    <col min="15368" max="15368" width="18" style="1" customWidth="1"/>
    <col min="15369" max="15369" width="31.42578125" style="1" customWidth="1"/>
    <col min="15370" max="15370" width="37.140625" style="1" customWidth="1"/>
    <col min="15371" max="15371" width="17.28515625" style="1" customWidth="1"/>
    <col min="15372" max="15372" width="16.7109375" style="1" bestFit="1" customWidth="1"/>
    <col min="15373" max="15373" width="15.42578125" style="1" customWidth="1"/>
    <col min="15374" max="15374" width="30.8554687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4.28515625" style="1" customWidth="1"/>
    <col min="15381" max="15384" width="11.5703125" style="1" customWidth="1"/>
    <col min="15385" max="15385" width="14.85546875" style="1" customWidth="1"/>
    <col min="15386" max="15386" width="122.28515625" style="1" customWidth="1"/>
    <col min="15387" max="15387" width="82.8554687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45.42578125" style="1" bestFit="1" customWidth="1"/>
    <col min="15623" max="15623" width="26.5703125" style="1" customWidth="1"/>
    <col min="15624" max="15624" width="18" style="1" customWidth="1"/>
    <col min="15625" max="15625" width="31.42578125" style="1" customWidth="1"/>
    <col min="15626" max="15626" width="37.140625" style="1" customWidth="1"/>
    <col min="15627" max="15627" width="17.28515625" style="1" customWidth="1"/>
    <col min="15628" max="15628" width="16.7109375" style="1" bestFit="1" customWidth="1"/>
    <col min="15629" max="15629" width="15.42578125" style="1" customWidth="1"/>
    <col min="15630" max="15630" width="30.8554687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4.28515625" style="1" customWidth="1"/>
    <col min="15637" max="15640" width="11.5703125" style="1" customWidth="1"/>
    <col min="15641" max="15641" width="14.85546875" style="1" customWidth="1"/>
    <col min="15642" max="15642" width="122.28515625" style="1" customWidth="1"/>
    <col min="15643" max="15643" width="82.8554687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45.42578125" style="1" bestFit="1" customWidth="1"/>
    <col min="15879" max="15879" width="26.5703125" style="1" customWidth="1"/>
    <col min="15880" max="15880" width="18" style="1" customWidth="1"/>
    <col min="15881" max="15881" width="31.42578125" style="1" customWidth="1"/>
    <col min="15882" max="15882" width="37.140625" style="1" customWidth="1"/>
    <col min="15883" max="15883" width="17.28515625" style="1" customWidth="1"/>
    <col min="15884" max="15884" width="16.7109375" style="1" bestFit="1" customWidth="1"/>
    <col min="15885" max="15885" width="15.42578125" style="1" customWidth="1"/>
    <col min="15886" max="15886" width="30.8554687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4.28515625" style="1" customWidth="1"/>
    <col min="15893" max="15896" width="11.5703125" style="1" customWidth="1"/>
    <col min="15897" max="15897" width="14.85546875" style="1" customWidth="1"/>
    <col min="15898" max="15898" width="122.28515625" style="1" customWidth="1"/>
    <col min="15899" max="15899" width="82.8554687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45.42578125" style="1" bestFit="1" customWidth="1"/>
    <col min="16135" max="16135" width="26.5703125" style="1" customWidth="1"/>
    <col min="16136" max="16136" width="18" style="1" customWidth="1"/>
    <col min="16137" max="16137" width="31.42578125" style="1" customWidth="1"/>
    <col min="16138" max="16138" width="37.140625" style="1" customWidth="1"/>
    <col min="16139" max="16139" width="17.28515625" style="1" customWidth="1"/>
    <col min="16140" max="16140" width="16.7109375" style="1" bestFit="1" customWidth="1"/>
    <col min="16141" max="16141" width="15.42578125" style="1" customWidth="1"/>
    <col min="16142" max="16142" width="30.8554687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4.28515625" style="1" customWidth="1"/>
    <col min="16149" max="16152" width="11.5703125" style="1" customWidth="1"/>
    <col min="16153" max="16153" width="14.85546875" style="1" customWidth="1"/>
    <col min="16154" max="16154" width="122.28515625" style="1" customWidth="1"/>
    <col min="16155" max="16155" width="82.85546875" style="1" customWidth="1"/>
    <col min="16156" max="16156" width="41.28515625" style="1" customWidth="1"/>
    <col min="16157" max="16384" width="11.42578125" style="1"/>
  </cols>
  <sheetData>
    <row r="1" spans="1:28" ht="38.25" customHeight="1" thickBot="1" x14ac:dyDescent="0.3">
      <c r="A1" s="1166"/>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row>
    <row r="2" spans="1:28" ht="15.75" x14ac:dyDescent="0.25">
      <c r="A2" s="576"/>
      <c r="B2" s="1167" t="s">
        <v>1081</v>
      </c>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9"/>
      <c r="AB2" s="480" t="s">
        <v>1</v>
      </c>
    </row>
    <row r="3" spans="1:28" x14ac:dyDescent="0.25">
      <c r="A3" s="577"/>
      <c r="B3" s="1170" t="s">
        <v>731</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2"/>
      <c r="AB3" s="481" t="s">
        <v>3</v>
      </c>
    </row>
    <row r="4" spans="1:28" x14ac:dyDescent="0.25">
      <c r="A4" s="577"/>
      <c r="B4" s="1173" t="s">
        <v>824</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5"/>
      <c r="AB4" s="481" t="s">
        <v>5</v>
      </c>
    </row>
    <row r="5" spans="1:28" ht="15.75" customHeight="1" thickBot="1" x14ac:dyDescent="0.3">
      <c r="A5" s="578"/>
      <c r="B5" s="1176"/>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8"/>
      <c r="AB5" s="482" t="s">
        <v>6</v>
      </c>
    </row>
    <row r="6" spans="1:28" ht="6.75" customHeight="1" thickBot="1" x14ac:dyDescent="0.3">
      <c r="A6" s="591"/>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row>
    <row r="7" spans="1:28" x14ac:dyDescent="0.25">
      <c r="A7" s="5" t="s">
        <v>7</v>
      </c>
      <c r="B7" s="1098" t="s">
        <v>1082</v>
      </c>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100"/>
    </row>
    <row r="8" spans="1:28" x14ac:dyDescent="0.25">
      <c r="A8" s="6" t="s">
        <v>9</v>
      </c>
      <c r="B8" s="598" t="s">
        <v>737</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600"/>
    </row>
    <row r="9" spans="1:28" x14ac:dyDescent="0.25">
      <c r="A9" s="6" t="s">
        <v>11</v>
      </c>
      <c r="B9" s="598"/>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600"/>
    </row>
    <row r="10" spans="1:28" x14ac:dyDescent="0.25">
      <c r="A10" s="598" t="s">
        <v>13</v>
      </c>
      <c r="B10" s="599"/>
      <c r="C10" s="1179"/>
      <c r="D10" s="598"/>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1161" t="s">
        <v>14</v>
      </c>
      <c r="B11" s="7" t="s">
        <v>15</v>
      </c>
      <c r="C11" s="8"/>
      <c r="D11" s="571">
        <v>43851</v>
      </c>
      <c r="E11" s="1164"/>
      <c r="F11" s="1164"/>
      <c r="G11" s="1164"/>
      <c r="H11" s="1164"/>
      <c r="I11" s="1164"/>
      <c r="J11" s="1164"/>
      <c r="K11" s="1164"/>
      <c r="L11" s="1164"/>
      <c r="M11" s="1164"/>
      <c r="N11" s="1164"/>
      <c r="O11" s="1164"/>
      <c r="P11" s="1164"/>
      <c r="Q11" s="1164"/>
      <c r="R11" s="1164"/>
      <c r="S11" s="1164"/>
      <c r="T11" s="1164"/>
      <c r="U11" s="1164"/>
      <c r="V11" s="1164"/>
      <c r="W11" s="1164"/>
      <c r="X11" s="1164"/>
      <c r="Y11" s="1164"/>
      <c r="Z11" s="1164"/>
      <c r="AA11" s="1164"/>
      <c r="AB11" s="1165"/>
    </row>
    <row r="12" spans="1:28" x14ac:dyDescent="0.25">
      <c r="A12" s="1162"/>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1163"/>
      <c r="B13" s="7" t="s">
        <v>19</v>
      </c>
      <c r="C13" s="9" t="s">
        <v>16</v>
      </c>
      <c r="D13" s="571" t="s">
        <v>1083</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601" t="s">
        <v>1084</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483"/>
      <c r="AB15" s="483"/>
    </row>
    <row r="16" spans="1:28" x14ac:dyDescent="0.25">
      <c r="A16" s="606" t="s">
        <v>21</v>
      </c>
      <c r="B16" s="606" t="s">
        <v>22</v>
      </c>
      <c r="C16" s="606" t="s">
        <v>23</v>
      </c>
      <c r="D16" s="606" t="s">
        <v>24</v>
      </c>
      <c r="E16" s="606" t="s">
        <v>25</v>
      </c>
      <c r="F16" s="606" t="s">
        <v>26</v>
      </c>
      <c r="G16" s="606" t="s">
        <v>27</v>
      </c>
      <c r="H16" s="606" t="s">
        <v>28</v>
      </c>
      <c r="I16" s="606" t="s">
        <v>29</v>
      </c>
      <c r="J16" s="606" t="s">
        <v>30</v>
      </c>
      <c r="K16" s="606" t="s">
        <v>31</v>
      </c>
      <c r="L16" s="606" t="s">
        <v>32</v>
      </c>
      <c r="M16" s="606" t="s">
        <v>33</v>
      </c>
      <c r="N16" s="606" t="s">
        <v>34</v>
      </c>
      <c r="O16" s="609" t="s">
        <v>35</v>
      </c>
      <c r="P16" s="1048"/>
      <c r="Q16" s="1048"/>
      <c r="R16" s="1048"/>
      <c r="S16" s="1049"/>
      <c r="T16" s="629"/>
      <c r="U16" s="1050" t="s">
        <v>36</v>
      </c>
      <c r="V16" s="1051"/>
      <c r="W16" s="1051"/>
      <c r="X16" s="1051"/>
      <c r="Y16" s="631"/>
      <c r="Z16" s="606" t="s">
        <v>37</v>
      </c>
      <c r="AA16" s="606" t="s">
        <v>38</v>
      </c>
      <c r="AB16" s="633" t="s">
        <v>39</v>
      </c>
    </row>
    <row r="17" spans="1:28" ht="26.25" thickBot="1" x14ac:dyDescent="0.3">
      <c r="A17" s="607"/>
      <c r="B17" s="607"/>
      <c r="C17" s="607"/>
      <c r="D17" s="607"/>
      <c r="E17" s="607"/>
      <c r="F17" s="607"/>
      <c r="G17" s="607"/>
      <c r="H17" s="607"/>
      <c r="I17" s="607"/>
      <c r="J17" s="607"/>
      <c r="K17" s="607"/>
      <c r="L17" s="607"/>
      <c r="M17" s="607"/>
      <c r="N17" s="607"/>
      <c r="O17" s="13" t="s">
        <v>40</v>
      </c>
      <c r="P17" s="13" t="s">
        <v>41</v>
      </c>
      <c r="Q17" s="13" t="s">
        <v>42</v>
      </c>
      <c r="R17" s="13" t="s">
        <v>43</v>
      </c>
      <c r="S17" s="14" t="s">
        <v>44</v>
      </c>
      <c r="T17" s="630"/>
      <c r="U17" s="15" t="s">
        <v>40</v>
      </c>
      <c r="V17" s="13" t="s">
        <v>41</v>
      </c>
      <c r="W17" s="13" t="s">
        <v>42</v>
      </c>
      <c r="X17" s="13" t="s">
        <v>43</v>
      </c>
      <c r="Y17" s="14" t="s">
        <v>45</v>
      </c>
      <c r="Z17" s="607"/>
      <c r="AA17" s="607"/>
      <c r="AB17" s="634"/>
    </row>
    <row r="18" spans="1:28" ht="204" x14ac:dyDescent="0.25">
      <c r="A18" s="635" t="s">
        <v>46</v>
      </c>
      <c r="B18" s="638" t="s">
        <v>1085</v>
      </c>
      <c r="C18" s="638" t="s">
        <v>1086</v>
      </c>
      <c r="D18" s="638" t="s">
        <v>1087</v>
      </c>
      <c r="E18" s="16">
        <v>1</v>
      </c>
      <c r="F18" s="16" t="s">
        <v>609</v>
      </c>
      <c r="G18" s="16" t="s">
        <v>610</v>
      </c>
      <c r="H18" s="16" t="s">
        <v>1088</v>
      </c>
      <c r="I18" s="16" t="s">
        <v>1089</v>
      </c>
      <c r="J18" s="33" t="s">
        <v>1090</v>
      </c>
      <c r="K18" s="16" t="s">
        <v>181</v>
      </c>
      <c r="L18" s="16" t="s">
        <v>921</v>
      </c>
      <c r="M18" s="16" t="s">
        <v>255</v>
      </c>
      <c r="N18" s="16" t="s">
        <v>1091</v>
      </c>
      <c r="O18" s="446">
        <v>0.25</v>
      </c>
      <c r="P18" s="446">
        <v>0.25</v>
      </c>
      <c r="Q18" s="446">
        <v>0.25</v>
      </c>
      <c r="R18" s="446">
        <v>0.25</v>
      </c>
      <c r="S18" s="65">
        <f>SUM(O18:R18)</f>
        <v>1</v>
      </c>
      <c r="T18" s="630"/>
      <c r="U18" s="76">
        <v>0.25</v>
      </c>
      <c r="V18" s="446">
        <v>0.25</v>
      </c>
      <c r="W18" s="446">
        <v>0</v>
      </c>
      <c r="X18" s="446">
        <v>0</v>
      </c>
      <c r="Y18" s="484">
        <f>SUM(U18:X18)</f>
        <v>0.5</v>
      </c>
      <c r="Z18" s="485" t="s">
        <v>1092</v>
      </c>
      <c r="AA18" s="64"/>
      <c r="AB18" s="33" t="s">
        <v>428</v>
      </c>
    </row>
    <row r="19" spans="1:28" ht="114.75" x14ac:dyDescent="0.25">
      <c r="A19" s="636"/>
      <c r="B19" s="620"/>
      <c r="C19" s="620"/>
      <c r="D19" s="621"/>
      <c r="E19" s="8">
        <v>2</v>
      </c>
      <c r="F19" s="8" t="s">
        <v>614</v>
      </c>
      <c r="G19" s="8" t="s">
        <v>615</v>
      </c>
      <c r="H19" s="8" t="s">
        <v>1088</v>
      </c>
      <c r="I19" s="8" t="s">
        <v>1093</v>
      </c>
      <c r="J19" s="8" t="s">
        <v>1094</v>
      </c>
      <c r="K19" s="16" t="s">
        <v>181</v>
      </c>
      <c r="L19" s="8" t="s">
        <v>921</v>
      </c>
      <c r="M19" s="8" t="s">
        <v>255</v>
      </c>
      <c r="N19" s="8" t="s">
        <v>1095</v>
      </c>
      <c r="O19" s="206">
        <v>0.25</v>
      </c>
      <c r="P19" s="206">
        <v>0.25</v>
      </c>
      <c r="Q19" s="206">
        <v>0.25</v>
      </c>
      <c r="R19" s="206">
        <v>0.25</v>
      </c>
      <c r="S19" s="486">
        <f>SUM(O19:R19)</f>
        <v>1</v>
      </c>
      <c r="T19" s="630"/>
      <c r="U19" s="464">
        <v>0.25</v>
      </c>
      <c r="V19" s="206">
        <v>0</v>
      </c>
      <c r="W19" s="206">
        <v>0</v>
      </c>
      <c r="X19" s="206">
        <v>0</v>
      </c>
      <c r="Y19" s="486">
        <f>SUM(U19:X19)</f>
        <v>0.25</v>
      </c>
      <c r="Z19" s="21" t="s">
        <v>1096</v>
      </c>
      <c r="AA19" s="31" t="s">
        <v>1097</v>
      </c>
      <c r="AB19" s="19" t="s">
        <v>1098</v>
      </c>
    </row>
    <row r="20" spans="1:28" ht="76.5" x14ac:dyDescent="0.25">
      <c r="A20" s="636"/>
      <c r="B20" s="620"/>
      <c r="C20" s="620"/>
      <c r="D20" s="8" t="s">
        <v>1099</v>
      </c>
      <c r="E20" s="16">
        <v>1</v>
      </c>
      <c r="F20" s="16" t="s">
        <v>1100</v>
      </c>
      <c r="G20" s="16" t="s">
        <v>1101</v>
      </c>
      <c r="H20" s="16" t="s">
        <v>1088</v>
      </c>
      <c r="I20" s="16" t="s">
        <v>1102</v>
      </c>
      <c r="J20" s="33" t="s">
        <v>1103</v>
      </c>
      <c r="K20" s="16" t="s">
        <v>181</v>
      </c>
      <c r="L20" s="16" t="s">
        <v>921</v>
      </c>
      <c r="M20" s="16" t="s">
        <v>255</v>
      </c>
      <c r="N20" s="16" t="s">
        <v>1104</v>
      </c>
      <c r="O20" s="446">
        <v>0</v>
      </c>
      <c r="P20" s="446">
        <v>0</v>
      </c>
      <c r="Q20" s="446">
        <v>1</v>
      </c>
      <c r="R20" s="446">
        <v>0</v>
      </c>
      <c r="S20" s="486">
        <f t="shared" ref="S20:S26" si="0">SUM(O20:R20)</f>
        <v>1</v>
      </c>
      <c r="T20" s="630"/>
      <c r="U20" s="76">
        <v>0</v>
      </c>
      <c r="V20" s="446">
        <v>0</v>
      </c>
      <c r="W20" s="446">
        <v>0</v>
      </c>
      <c r="X20" s="446">
        <v>0</v>
      </c>
      <c r="Y20" s="486">
        <f t="shared" ref="Y20:Y26" si="1">SUM(U20:X20)</f>
        <v>0</v>
      </c>
      <c r="Z20" s="485" t="s">
        <v>1105</v>
      </c>
      <c r="AA20" s="487"/>
      <c r="AB20" s="19" t="s">
        <v>428</v>
      </c>
    </row>
    <row r="21" spans="1:28" ht="153" x14ac:dyDescent="0.25">
      <c r="A21" s="636"/>
      <c r="B21" s="620"/>
      <c r="C21" s="620"/>
      <c r="D21" s="619" t="s">
        <v>1106</v>
      </c>
      <c r="E21" s="16">
        <v>1</v>
      </c>
      <c r="F21" s="16" t="s">
        <v>618</v>
      </c>
      <c r="G21" s="16" t="s">
        <v>619</v>
      </c>
      <c r="H21" s="16" t="s">
        <v>1107</v>
      </c>
      <c r="I21" s="16" t="s">
        <v>1108</v>
      </c>
      <c r="J21" s="33" t="s">
        <v>1109</v>
      </c>
      <c r="K21" s="16" t="s">
        <v>181</v>
      </c>
      <c r="L21" s="16" t="s">
        <v>921</v>
      </c>
      <c r="M21" s="16" t="s">
        <v>255</v>
      </c>
      <c r="N21" s="16" t="s">
        <v>1110</v>
      </c>
      <c r="O21" s="446">
        <v>0.25</v>
      </c>
      <c r="P21" s="446">
        <v>0.25</v>
      </c>
      <c r="Q21" s="446">
        <v>0.25</v>
      </c>
      <c r="R21" s="446">
        <v>0.25</v>
      </c>
      <c r="S21" s="486">
        <f t="shared" si="0"/>
        <v>1</v>
      </c>
      <c r="T21" s="630"/>
      <c r="U21" s="76">
        <v>0.25</v>
      </c>
      <c r="V21" s="446">
        <v>0.25</v>
      </c>
      <c r="W21" s="446">
        <v>0</v>
      </c>
      <c r="X21" s="446">
        <v>0</v>
      </c>
      <c r="Y21" s="486">
        <f t="shared" si="1"/>
        <v>0.5</v>
      </c>
      <c r="Z21" s="485" t="s">
        <v>1111</v>
      </c>
      <c r="AA21" s="64"/>
      <c r="AB21" s="33" t="s">
        <v>428</v>
      </c>
    </row>
    <row r="22" spans="1:28" ht="114.75" x14ac:dyDescent="0.25">
      <c r="A22" s="636"/>
      <c r="B22" s="620"/>
      <c r="C22" s="620"/>
      <c r="D22" s="621"/>
      <c r="E22" s="8">
        <v>2</v>
      </c>
      <c r="F22" s="8" t="s">
        <v>1112</v>
      </c>
      <c r="G22" s="8" t="s">
        <v>1113</v>
      </c>
      <c r="H22" s="8" t="s">
        <v>1088</v>
      </c>
      <c r="I22" s="8" t="s">
        <v>1114</v>
      </c>
      <c r="J22" s="8" t="s">
        <v>1115</v>
      </c>
      <c r="K22" s="16" t="s">
        <v>181</v>
      </c>
      <c r="L22" s="8" t="s">
        <v>921</v>
      </c>
      <c r="M22" s="8" t="s">
        <v>255</v>
      </c>
      <c r="N22" s="8" t="s">
        <v>1114</v>
      </c>
      <c r="O22" s="206">
        <v>0.25</v>
      </c>
      <c r="P22" s="206">
        <v>0.25</v>
      </c>
      <c r="Q22" s="206">
        <v>0.25</v>
      </c>
      <c r="R22" s="206">
        <v>0.25</v>
      </c>
      <c r="S22" s="486">
        <f t="shared" si="0"/>
        <v>1</v>
      </c>
      <c r="T22" s="630"/>
      <c r="U22" s="464">
        <v>0.25</v>
      </c>
      <c r="V22" s="206">
        <v>0.25</v>
      </c>
      <c r="W22" s="206">
        <v>0</v>
      </c>
      <c r="X22" s="206">
        <v>0</v>
      </c>
      <c r="Y22" s="486">
        <f t="shared" si="1"/>
        <v>0.5</v>
      </c>
      <c r="Z22" s="21" t="s">
        <v>1116</v>
      </c>
      <c r="AA22" s="64"/>
      <c r="AB22" s="33" t="s">
        <v>428</v>
      </c>
    </row>
    <row r="23" spans="1:28" ht="102" x14ac:dyDescent="0.25">
      <c r="A23" s="636"/>
      <c r="B23" s="620"/>
      <c r="C23" s="620"/>
      <c r="D23" s="619" t="s">
        <v>1117</v>
      </c>
      <c r="E23" s="16">
        <v>1</v>
      </c>
      <c r="F23" s="16" t="s">
        <v>1118</v>
      </c>
      <c r="G23" s="16" t="s">
        <v>610</v>
      </c>
      <c r="H23" s="16" t="s">
        <v>1088</v>
      </c>
      <c r="I23" s="16" t="s">
        <v>1119</v>
      </c>
      <c r="J23" s="33" t="s">
        <v>1120</v>
      </c>
      <c r="K23" s="16" t="s">
        <v>181</v>
      </c>
      <c r="L23" s="16" t="s">
        <v>921</v>
      </c>
      <c r="M23" s="16" t="s">
        <v>255</v>
      </c>
      <c r="N23" s="16" t="s">
        <v>1121</v>
      </c>
      <c r="O23" s="446">
        <v>0.25</v>
      </c>
      <c r="P23" s="446">
        <v>0.25</v>
      </c>
      <c r="Q23" s="446">
        <v>0.25</v>
      </c>
      <c r="R23" s="446">
        <v>0.25</v>
      </c>
      <c r="S23" s="486">
        <f t="shared" si="0"/>
        <v>1</v>
      </c>
      <c r="T23" s="630"/>
      <c r="U23" s="76">
        <v>0.25</v>
      </c>
      <c r="V23" s="446">
        <v>0.25</v>
      </c>
      <c r="W23" s="446">
        <v>0</v>
      </c>
      <c r="X23" s="446">
        <v>0</v>
      </c>
      <c r="Y23" s="486">
        <f t="shared" si="1"/>
        <v>0.5</v>
      </c>
      <c r="Z23" s="485" t="s">
        <v>1122</v>
      </c>
      <c r="AA23" s="64"/>
      <c r="AB23" s="33" t="s">
        <v>428</v>
      </c>
    </row>
    <row r="24" spans="1:28" ht="191.25" x14ac:dyDescent="0.25">
      <c r="A24" s="636"/>
      <c r="B24" s="620"/>
      <c r="C24" s="620"/>
      <c r="D24" s="620"/>
      <c r="E24" s="8">
        <v>2</v>
      </c>
      <c r="F24" s="8" t="s">
        <v>1123</v>
      </c>
      <c r="G24" s="8" t="s">
        <v>610</v>
      </c>
      <c r="H24" s="8" t="s">
        <v>1088</v>
      </c>
      <c r="I24" s="8" t="s">
        <v>1124</v>
      </c>
      <c r="J24" s="8" t="s">
        <v>1125</v>
      </c>
      <c r="K24" s="16" t="s">
        <v>181</v>
      </c>
      <c r="L24" s="8" t="s">
        <v>921</v>
      </c>
      <c r="M24" s="8" t="s">
        <v>255</v>
      </c>
      <c r="N24" s="8" t="s">
        <v>1126</v>
      </c>
      <c r="O24" s="206">
        <v>0.25</v>
      </c>
      <c r="P24" s="206">
        <v>0.25</v>
      </c>
      <c r="Q24" s="206">
        <v>0.25</v>
      </c>
      <c r="R24" s="206">
        <v>0.25</v>
      </c>
      <c r="S24" s="486">
        <f t="shared" si="0"/>
        <v>1</v>
      </c>
      <c r="T24" s="630"/>
      <c r="U24" s="464">
        <v>0.25</v>
      </c>
      <c r="V24" s="206">
        <v>0.25</v>
      </c>
      <c r="W24" s="206">
        <v>0</v>
      </c>
      <c r="X24" s="206">
        <v>0</v>
      </c>
      <c r="Y24" s="486">
        <f t="shared" si="1"/>
        <v>0.5</v>
      </c>
      <c r="Z24" s="21" t="s">
        <v>1127</v>
      </c>
      <c r="AA24" s="64"/>
      <c r="AB24" s="33" t="s">
        <v>428</v>
      </c>
    </row>
    <row r="25" spans="1:28" ht="89.25" x14ac:dyDescent="0.25">
      <c r="A25" s="636"/>
      <c r="B25" s="620"/>
      <c r="C25" s="620"/>
      <c r="D25" s="621"/>
      <c r="E25" s="8">
        <v>3</v>
      </c>
      <c r="F25" s="8" t="s">
        <v>1128</v>
      </c>
      <c r="G25" s="8" t="s">
        <v>1129</v>
      </c>
      <c r="H25" s="8" t="s">
        <v>1088</v>
      </c>
      <c r="I25" s="8" t="s">
        <v>1130</v>
      </c>
      <c r="J25" s="8" t="s">
        <v>1131</v>
      </c>
      <c r="K25" s="16" t="s">
        <v>181</v>
      </c>
      <c r="L25" s="8" t="s">
        <v>921</v>
      </c>
      <c r="M25" s="8" t="s">
        <v>255</v>
      </c>
      <c r="N25" s="8" t="s">
        <v>1132</v>
      </c>
      <c r="O25" s="206">
        <v>0.25</v>
      </c>
      <c r="P25" s="206">
        <v>0.25</v>
      </c>
      <c r="Q25" s="206">
        <v>0.25</v>
      </c>
      <c r="R25" s="206">
        <v>0.25</v>
      </c>
      <c r="S25" s="486">
        <f t="shared" si="0"/>
        <v>1</v>
      </c>
      <c r="T25" s="630"/>
      <c r="U25" s="464">
        <v>0.24537987679671461</v>
      </c>
      <c r="V25" s="464">
        <v>0.24909638554216901</v>
      </c>
      <c r="W25" s="206">
        <v>0</v>
      </c>
      <c r="X25" s="206">
        <v>0</v>
      </c>
      <c r="Y25" s="486">
        <v>0.5</v>
      </c>
      <c r="Z25" s="21" t="s">
        <v>1133</v>
      </c>
      <c r="AA25" s="31"/>
      <c r="AB25" s="19" t="s">
        <v>428</v>
      </c>
    </row>
    <row r="26" spans="1:28" ht="51" x14ac:dyDescent="0.25">
      <c r="A26" s="636"/>
      <c r="B26" s="620"/>
      <c r="C26" s="620"/>
      <c r="D26" s="619" t="s">
        <v>1134</v>
      </c>
      <c r="E26" s="8">
        <v>1</v>
      </c>
      <c r="F26" s="8" t="s">
        <v>1135</v>
      </c>
      <c r="G26" s="8" t="s">
        <v>610</v>
      </c>
      <c r="H26" s="8" t="s">
        <v>1088</v>
      </c>
      <c r="I26" s="8" t="s">
        <v>1136</v>
      </c>
      <c r="J26" s="8" t="s">
        <v>1137</v>
      </c>
      <c r="K26" s="16" t="s">
        <v>181</v>
      </c>
      <c r="L26" s="8" t="s">
        <v>921</v>
      </c>
      <c r="M26" s="8" t="s">
        <v>255</v>
      </c>
      <c r="N26" s="8" t="s">
        <v>1138</v>
      </c>
      <c r="O26" s="206">
        <v>0.25</v>
      </c>
      <c r="P26" s="206">
        <v>0.25</v>
      </c>
      <c r="Q26" s="206">
        <v>0.25</v>
      </c>
      <c r="R26" s="206">
        <v>0.25</v>
      </c>
      <c r="S26" s="486">
        <f t="shared" si="0"/>
        <v>1</v>
      </c>
      <c r="T26" s="630"/>
      <c r="U26" s="464">
        <v>0.25</v>
      </c>
      <c r="V26" s="206">
        <v>0.75</v>
      </c>
      <c r="W26" s="206">
        <v>0</v>
      </c>
      <c r="X26" s="206">
        <v>0</v>
      </c>
      <c r="Y26" s="486">
        <f t="shared" si="1"/>
        <v>1</v>
      </c>
      <c r="Z26" s="21" t="s">
        <v>1139</v>
      </c>
      <c r="AA26" s="64"/>
      <c r="AB26" s="33" t="s">
        <v>428</v>
      </c>
    </row>
    <row r="27" spans="1:28" ht="128.25" thickBot="1" x14ac:dyDescent="0.3">
      <c r="A27" s="1047"/>
      <c r="B27" s="700"/>
      <c r="C27" s="700"/>
      <c r="D27" s="700"/>
      <c r="E27" s="145">
        <v>2</v>
      </c>
      <c r="F27" s="145" t="s">
        <v>1140</v>
      </c>
      <c r="G27" s="145" t="s">
        <v>1141</v>
      </c>
      <c r="H27" s="145" t="s">
        <v>1088</v>
      </c>
      <c r="I27" s="145" t="s">
        <v>1142</v>
      </c>
      <c r="J27" s="145" t="s">
        <v>1143</v>
      </c>
      <c r="K27" s="71" t="s">
        <v>181</v>
      </c>
      <c r="L27" s="145" t="s">
        <v>921</v>
      </c>
      <c r="M27" s="145" t="s">
        <v>255</v>
      </c>
      <c r="N27" s="145" t="s">
        <v>1142</v>
      </c>
      <c r="O27" s="488">
        <v>0.25</v>
      </c>
      <c r="P27" s="488">
        <v>0.25</v>
      </c>
      <c r="Q27" s="488">
        <v>0.25</v>
      </c>
      <c r="R27" s="488">
        <v>0.25</v>
      </c>
      <c r="S27" s="489">
        <f>SUM(O27:R27)</f>
        <v>1</v>
      </c>
      <c r="T27" s="1183"/>
      <c r="U27" s="490">
        <v>0.25</v>
      </c>
      <c r="V27" s="488">
        <v>0.25</v>
      </c>
      <c r="W27" s="488">
        <v>0</v>
      </c>
      <c r="X27" s="488">
        <v>0</v>
      </c>
      <c r="Y27" s="491">
        <f>SUM(U27:X27)</f>
        <v>0.5</v>
      </c>
      <c r="Z27" s="478" t="s">
        <v>1144</v>
      </c>
      <c r="AA27" s="492"/>
      <c r="AB27" s="493" t="s">
        <v>428</v>
      </c>
    </row>
    <row r="28" spans="1:28" s="39" customFormat="1" ht="25.5" customHeight="1" thickBot="1" x14ac:dyDescent="0.3">
      <c r="A28" s="622" t="s">
        <v>157</v>
      </c>
      <c r="B28" s="623"/>
      <c r="C28" s="623"/>
      <c r="D28" s="623"/>
      <c r="E28" s="623"/>
      <c r="F28" s="623"/>
      <c r="G28" s="623"/>
      <c r="H28" s="623"/>
      <c r="I28" s="623"/>
      <c r="J28" s="623"/>
      <c r="K28" s="623"/>
      <c r="L28" s="623"/>
      <c r="M28" s="623"/>
      <c r="N28" s="623"/>
      <c r="O28" s="623"/>
      <c r="P28" s="623"/>
      <c r="Q28" s="623"/>
      <c r="R28" s="625"/>
      <c r="S28" s="626" t="s">
        <v>158</v>
      </c>
      <c r="T28" s="627"/>
      <c r="U28" s="627"/>
      <c r="V28" s="627"/>
      <c r="W28" s="627"/>
      <c r="X28" s="627"/>
      <c r="Y28" s="627"/>
      <c r="Z28" s="627"/>
      <c r="AA28" s="627"/>
      <c r="AB28" s="628"/>
    </row>
    <row r="29" spans="1:28" x14ac:dyDescent="0.25">
      <c r="A29" s="40" t="s">
        <v>159</v>
      </c>
      <c r="B29" s="1157" t="s">
        <v>1145</v>
      </c>
      <c r="C29" s="1180"/>
      <c r="D29" s="1180"/>
      <c r="E29" s="1181"/>
      <c r="F29" s="41" t="s">
        <v>160</v>
      </c>
      <c r="G29" s="613" t="s">
        <v>1146</v>
      </c>
      <c r="H29" s="614"/>
      <c r="I29" s="614"/>
      <c r="J29" s="614"/>
      <c r="K29" s="1182"/>
      <c r="L29" s="41" t="s">
        <v>160</v>
      </c>
      <c r="M29" s="613" t="s">
        <v>1147</v>
      </c>
      <c r="N29" s="614"/>
      <c r="O29" s="614"/>
      <c r="P29" s="614"/>
      <c r="Q29" s="614"/>
      <c r="R29" s="615"/>
      <c r="S29" s="42" t="s">
        <v>160</v>
      </c>
      <c r="T29" s="613"/>
      <c r="U29" s="614"/>
      <c r="V29" s="614"/>
      <c r="W29" s="614"/>
      <c r="X29" s="614"/>
      <c r="Y29" s="615"/>
      <c r="Z29" s="42" t="s">
        <v>1148</v>
      </c>
      <c r="AA29" s="648" t="s">
        <v>906</v>
      </c>
      <c r="AB29" s="649"/>
    </row>
    <row r="30" spans="1:28" x14ac:dyDescent="0.25">
      <c r="A30" s="43" t="s">
        <v>161</v>
      </c>
      <c r="B30" s="648" t="s">
        <v>1149</v>
      </c>
      <c r="C30" s="1186"/>
      <c r="D30" s="1186"/>
      <c r="E30" s="649"/>
      <c r="F30" s="41" t="s">
        <v>163</v>
      </c>
      <c r="G30" s="613" t="s">
        <v>1150</v>
      </c>
      <c r="H30" s="614"/>
      <c r="I30" s="614"/>
      <c r="J30" s="614"/>
      <c r="K30" s="1182"/>
      <c r="L30" s="41" t="s">
        <v>165</v>
      </c>
      <c r="M30" s="613" t="s">
        <v>1151</v>
      </c>
      <c r="N30" s="614"/>
      <c r="O30" s="614"/>
      <c r="P30" s="614"/>
      <c r="Q30" s="614"/>
      <c r="R30" s="615"/>
      <c r="S30" s="42" t="s">
        <v>163</v>
      </c>
      <c r="T30" s="613"/>
      <c r="U30" s="614"/>
      <c r="V30" s="614"/>
      <c r="W30" s="614"/>
      <c r="X30" s="614"/>
      <c r="Y30" s="615"/>
      <c r="Z30" s="42" t="s">
        <v>1152</v>
      </c>
      <c r="AA30" s="648" t="s">
        <v>820</v>
      </c>
      <c r="AB30" s="649"/>
    </row>
    <row r="31" spans="1:28" ht="29.25" customHeight="1" thickBot="1" x14ac:dyDescent="0.3">
      <c r="A31" s="45" t="s">
        <v>168</v>
      </c>
      <c r="B31" s="708">
        <v>44022</v>
      </c>
      <c r="C31" s="1184"/>
      <c r="D31" s="1184"/>
      <c r="E31" s="646"/>
      <c r="F31" s="46" t="s">
        <v>168</v>
      </c>
      <c r="G31" s="1160">
        <v>44022</v>
      </c>
      <c r="H31" s="644"/>
      <c r="I31" s="644"/>
      <c r="J31" s="644"/>
      <c r="K31" s="1185"/>
      <c r="L31" s="46" t="s">
        <v>168</v>
      </c>
      <c r="M31" s="1160">
        <v>44022</v>
      </c>
      <c r="N31" s="644"/>
      <c r="O31" s="644"/>
      <c r="P31" s="644"/>
      <c r="Q31" s="644"/>
      <c r="R31" s="645"/>
      <c r="S31" s="47" t="s">
        <v>168</v>
      </c>
      <c r="T31" s="643"/>
      <c r="U31" s="644"/>
      <c r="V31" s="644"/>
      <c r="W31" s="644"/>
      <c r="X31" s="644"/>
      <c r="Y31" s="645"/>
      <c r="Z31" s="47" t="s">
        <v>168</v>
      </c>
      <c r="AA31" s="689"/>
      <c r="AB31" s="690"/>
    </row>
  </sheetData>
  <mergeCells count="60">
    <mergeCell ref="T31:Y31"/>
    <mergeCell ref="AA31:AB31"/>
    <mergeCell ref="B30:E30"/>
    <mergeCell ref="G30:K30"/>
    <mergeCell ref="M30:R30"/>
    <mergeCell ref="T30:Y30"/>
    <mergeCell ref="AA30:AB30"/>
    <mergeCell ref="A18:A27"/>
    <mergeCell ref="B18:B27"/>
    <mergeCell ref="B31:E31"/>
    <mergeCell ref="G31:K31"/>
    <mergeCell ref="M31:R31"/>
    <mergeCell ref="A28:R28"/>
    <mergeCell ref="S28:AB28"/>
    <mergeCell ref="B29:E29"/>
    <mergeCell ref="G29:K29"/>
    <mergeCell ref="M29:R29"/>
    <mergeCell ref="T29:Y29"/>
    <mergeCell ref="AA29:AB29"/>
    <mergeCell ref="C18:C27"/>
    <mergeCell ref="D18:D19"/>
    <mergeCell ref="D21:D22"/>
    <mergeCell ref="J16:J17"/>
    <mergeCell ref="K16:K17"/>
    <mergeCell ref="D23:D25"/>
    <mergeCell ref="D26:D27"/>
    <mergeCell ref="L16:L17"/>
    <mergeCell ref="M16:M17"/>
    <mergeCell ref="N16:N17"/>
    <mergeCell ref="O16:S16"/>
    <mergeCell ref="B14:AB14"/>
    <mergeCell ref="F16:F17"/>
    <mergeCell ref="G16:G17"/>
    <mergeCell ref="H16:H17"/>
    <mergeCell ref="I16:I17"/>
    <mergeCell ref="T16:T27"/>
    <mergeCell ref="U16:Y16"/>
    <mergeCell ref="Z16:Z17"/>
    <mergeCell ref="AA16:AA17"/>
    <mergeCell ref="AB16:AB17"/>
    <mergeCell ref="A16:A17"/>
    <mergeCell ref="B16:B17"/>
    <mergeCell ref="C16:C17"/>
    <mergeCell ref="D16:D17"/>
    <mergeCell ref="E16:E1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035A-5D42-4DEF-BE29-B4CF61C28E8C}">
  <dimension ref="A1:AB28"/>
  <sheetViews>
    <sheetView topLeftCell="A4" workbookViewId="0">
      <selection activeCell="C13" sqref="C13"/>
    </sheetView>
  </sheetViews>
  <sheetFormatPr baseColWidth="10" defaultRowHeight="15" x14ac:dyDescent="0.25"/>
  <cols>
    <col min="1" max="1" width="26.42578125" style="1" customWidth="1"/>
    <col min="2" max="2" width="21.7109375" style="1" customWidth="1"/>
    <col min="3" max="3" width="19.85546875" style="1" customWidth="1"/>
    <col min="4" max="4" width="19.7109375" style="1" customWidth="1"/>
    <col min="5" max="5" width="5.5703125" style="1" customWidth="1"/>
    <col min="6" max="6" width="19.28515625" style="1" customWidth="1"/>
    <col min="7" max="7" width="19" style="1" customWidth="1"/>
    <col min="8" max="8" width="18" style="1" customWidth="1"/>
    <col min="9" max="9" width="17.28515625" style="1" customWidth="1"/>
    <col min="10" max="10" width="16.140625" style="1" customWidth="1"/>
    <col min="11" max="11" width="17.28515625" style="1" customWidth="1"/>
    <col min="12" max="12" width="16.2851562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4.28515625" style="39"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34.140625" style="1" customWidth="1"/>
    <col min="27" max="27" width="25" style="1" customWidth="1"/>
    <col min="28" max="28" width="41.28515625" style="1" customWidth="1"/>
    <col min="29" max="256" width="11.42578125" style="1"/>
    <col min="257" max="257" width="26.42578125" style="1" customWidth="1"/>
    <col min="258" max="258" width="21.7109375" style="1" customWidth="1"/>
    <col min="259" max="259" width="19.85546875" style="1" customWidth="1"/>
    <col min="260" max="260" width="19.7109375" style="1" customWidth="1"/>
    <col min="261" max="261" width="5.5703125" style="1" customWidth="1"/>
    <col min="262" max="262" width="19.28515625" style="1" customWidth="1"/>
    <col min="263" max="263" width="19" style="1" customWidth="1"/>
    <col min="264" max="264" width="18" style="1" customWidth="1"/>
    <col min="265" max="265" width="17.28515625" style="1" customWidth="1"/>
    <col min="266" max="266" width="16.140625" style="1" customWidth="1"/>
    <col min="267" max="267" width="17.28515625" style="1" customWidth="1"/>
    <col min="268" max="268" width="16.28515625" style="1" customWidth="1"/>
    <col min="269" max="269" width="15.42578125" style="1" customWidth="1"/>
    <col min="270" max="270" width="17.14062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34.140625" style="1" customWidth="1"/>
    <col min="283" max="283" width="25" style="1" customWidth="1"/>
    <col min="284" max="284" width="41.28515625" style="1" customWidth="1"/>
    <col min="285" max="512" width="11.42578125" style="1"/>
    <col min="513" max="513" width="26.42578125" style="1" customWidth="1"/>
    <col min="514" max="514" width="21.7109375" style="1" customWidth="1"/>
    <col min="515" max="515" width="19.85546875" style="1" customWidth="1"/>
    <col min="516" max="516" width="19.7109375" style="1" customWidth="1"/>
    <col min="517" max="517" width="5.5703125" style="1" customWidth="1"/>
    <col min="518" max="518" width="19.28515625" style="1" customWidth="1"/>
    <col min="519" max="519" width="19" style="1" customWidth="1"/>
    <col min="520" max="520" width="18" style="1" customWidth="1"/>
    <col min="521" max="521" width="17.28515625" style="1" customWidth="1"/>
    <col min="522" max="522" width="16.140625" style="1" customWidth="1"/>
    <col min="523" max="523" width="17.28515625" style="1" customWidth="1"/>
    <col min="524" max="524" width="16.28515625" style="1" customWidth="1"/>
    <col min="525" max="525" width="15.42578125" style="1" customWidth="1"/>
    <col min="526" max="526" width="17.14062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34.140625" style="1" customWidth="1"/>
    <col min="539" max="539" width="25" style="1" customWidth="1"/>
    <col min="540" max="540" width="41.28515625" style="1" customWidth="1"/>
    <col min="541" max="768" width="11.42578125" style="1"/>
    <col min="769" max="769" width="26.42578125" style="1" customWidth="1"/>
    <col min="770" max="770" width="21.7109375" style="1" customWidth="1"/>
    <col min="771" max="771" width="19.85546875" style="1" customWidth="1"/>
    <col min="772" max="772" width="19.7109375" style="1" customWidth="1"/>
    <col min="773" max="773" width="5.5703125" style="1" customWidth="1"/>
    <col min="774" max="774" width="19.28515625" style="1" customWidth="1"/>
    <col min="775" max="775" width="19" style="1" customWidth="1"/>
    <col min="776" max="776" width="18" style="1" customWidth="1"/>
    <col min="777" max="777" width="17.28515625" style="1" customWidth="1"/>
    <col min="778" max="778" width="16.140625" style="1" customWidth="1"/>
    <col min="779" max="779" width="17.28515625" style="1" customWidth="1"/>
    <col min="780" max="780" width="16.28515625" style="1" customWidth="1"/>
    <col min="781" max="781" width="15.42578125" style="1" customWidth="1"/>
    <col min="782" max="782" width="17.14062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34.140625" style="1" customWidth="1"/>
    <col min="795" max="795" width="25" style="1" customWidth="1"/>
    <col min="796" max="796" width="41.28515625" style="1" customWidth="1"/>
    <col min="797" max="1024" width="11.42578125" style="1"/>
    <col min="1025" max="1025" width="26.42578125" style="1" customWidth="1"/>
    <col min="1026" max="1026" width="21.7109375" style="1" customWidth="1"/>
    <col min="1027" max="1027" width="19.85546875" style="1" customWidth="1"/>
    <col min="1028" max="1028" width="19.7109375" style="1" customWidth="1"/>
    <col min="1029" max="1029" width="5.5703125" style="1" customWidth="1"/>
    <col min="1030" max="1030" width="19.28515625" style="1" customWidth="1"/>
    <col min="1031" max="1031" width="19" style="1" customWidth="1"/>
    <col min="1032" max="1032" width="18" style="1" customWidth="1"/>
    <col min="1033" max="1033" width="17.28515625" style="1" customWidth="1"/>
    <col min="1034" max="1034" width="16.140625" style="1" customWidth="1"/>
    <col min="1035" max="1035" width="17.28515625" style="1" customWidth="1"/>
    <col min="1036" max="1036" width="16.28515625" style="1" customWidth="1"/>
    <col min="1037" max="1037" width="15.42578125" style="1" customWidth="1"/>
    <col min="1038" max="1038" width="17.14062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34.140625" style="1" customWidth="1"/>
    <col min="1051" max="1051" width="25" style="1" customWidth="1"/>
    <col min="1052" max="1052" width="41.28515625" style="1" customWidth="1"/>
    <col min="1053" max="1280" width="11.42578125" style="1"/>
    <col min="1281" max="1281" width="26.42578125" style="1" customWidth="1"/>
    <col min="1282" max="1282" width="21.7109375" style="1" customWidth="1"/>
    <col min="1283" max="1283" width="19.85546875" style="1" customWidth="1"/>
    <col min="1284" max="1284" width="19.7109375" style="1" customWidth="1"/>
    <col min="1285" max="1285" width="5.5703125" style="1" customWidth="1"/>
    <col min="1286" max="1286" width="19.28515625" style="1" customWidth="1"/>
    <col min="1287" max="1287" width="19" style="1" customWidth="1"/>
    <col min="1288" max="1288" width="18" style="1" customWidth="1"/>
    <col min="1289" max="1289" width="17.28515625" style="1" customWidth="1"/>
    <col min="1290" max="1290" width="16.140625" style="1" customWidth="1"/>
    <col min="1291" max="1291" width="17.28515625" style="1" customWidth="1"/>
    <col min="1292" max="1292" width="16.28515625" style="1" customWidth="1"/>
    <col min="1293" max="1293" width="15.42578125" style="1" customWidth="1"/>
    <col min="1294" max="1294" width="17.14062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34.140625" style="1" customWidth="1"/>
    <col min="1307" max="1307" width="25" style="1" customWidth="1"/>
    <col min="1308" max="1308" width="41.28515625" style="1" customWidth="1"/>
    <col min="1309" max="1536" width="11.42578125" style="1"/>
    <col min="1537" max="1537" width="26.42578125" style="1" customWidth="1"/>
    <col min="1538" max="1538" width="21.7109375" style="1" customWidth="1"/>
    <col min="1539" max="1539" width="19.85546875" style="1" customWidth="1"/>
    <col min="1540" max="1540" width="19.7109375" style="1" customWidth="1"/>
    <col min="1541" max="1541" width="5.5703125" style="1" customWidth="1"/>
    <col min="1542" max="1542" width="19.28515625" style="1" customWidth="1"/>
    <col min="1543" max="1543" width="19" style="1" customWidth="1"/>
    <col min="1544" max="1544" width="18" style="1" customWidth="1"/>
    <col min="1545" max="1545" width="17.28515625" style="1" customWidth="1"/>
    <col min="1546" max="1546" width="16.140625" style="1" customWidth="1"/>
    <col min="1547" max="1547" width="17.28515625" style="1" customWidth="1"/>
    <col min="1548" max="1548" width="16.28515625" style="1" customWidth="1"/>
    <col min="1549" max="1549" width="15.42578125" style="1" customWidth="1"/>
    <col min="1550" max="1550" width="17.14062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34.140625" style="1" customWidth="1"/>
    <col min="1563" max="1563" width="25" style="1" customWidth="1"/>
    <col min="1564" max="1564" width="41.28515625" style="1" customWidth="1"/>
    <col min="1565" max="1792" width="11.42578125" style="1"/>
    <col min="1793" max="1793" width="26.42578125" style="1" customWidth="1"/>
    <col min="1794" max="1794" width="21.7109375" style="1" customWidth="1"/>
    <col min="1795" max="1795" width="19.85546875" style="1" customWidth="1"/>
    <col min="1796" max="1796" width="19.7109375" style="1" customWidth="1"/>
    <col min="1797" max="1797" width="5.5703125" style="1" customWidth="1"/>
    <col min="1798" max="1798" width="19.28515625" style="1" customWidth="1"/>
    <col min="1799" max="1799" width="19" style="1" customWidth="1"/>
    <col min="1800" max="1800" width="18" style="1" customWidth="1"/>
    <col min="1801" max="1801" width="17.28515625" style="1" customWidth="1"/>
    <col min="1802" max="1802" width="16.140625" style="1" customWidth="1"/>
    <col min="1803" max="1803" width="17.28515625" style="1" customWidth="1"/>
    <col min="1804" max="1804" width="16.28515625" style="1" customWidth="1"/>
    <col min="1805" max="1805" width="15.42578125" style="1" customWidth="1"/>
    <col min="1806" max="1806" width="17.14062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34.140625" style="1" customWidth="1"/>
    <col min="1819" max="1819" width="25" style="1" customWidth="1"/>
    <col min="1820" max="1820" width="41.28515625" style="1" customWidth="1"/>
    <col min="1821" max="2048" width="11.42578125" style="1"/>
    <col min="2049" max="2049" width="26.42578125" style="1" customWidth="1"/>
    <col min="2050" max="2050" width="21.7109375" style="1" customWidth="1"/>
    <col min="2051" max="2051" width="19.85546875" style="1" customWidth="1"/>
    <col min="2052" max="2052" width="19.7109375" style="1" customWidth="1"/>
    <col min="2053" max="2053" width="5.5703125" style="1" customWidth="1"/>
    <col min="2054" max="2054" width="19.28515625" style="1" customWidth="1"/>
    <col min="2055" max="2055" width="19" style="1" customWidth="1"/>
    <col min="2056" max="2056" width="18" style="1" customWidth="1"/>
    <col min="2057" max="2057" width="17.28515625" style="1" customWidth="1"/>
    <col min="2058" max="2058" width="16.140625" style="1" customWidth="1"/>
    <col min="2059" max="2059" width="17.28515625" style="1" customWidth="1"/>
    <col min="2060" max="2060" width="16.28515625" style="1" customWidth="1"/>
    <col min="2061" max="2061" width="15.42578125" style="1" customWidth="1"/>
    <col min="2062" max="2062" width="17.14062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34.140625" style="1" customWidth="1"/>
    <col min="2075" max="2075" width="25" style="1" customWidth="1"/>
    <col min="2076" max="2076" width="41.28515625" style="1" customWidth="1"/>
    <col min="2077" max="2304" width="11.42578125" style="1"/>
    <col min="2305" max="2305" width="26.42578125" style="1" customWidth="1"/>
    <col min="2306" max="2306" width="21.7109375" style="1" customWidth="1"/>
    <col min="2307" max="2307" width="19.85546875" style="1" customWidth="1"/>
    <col min="2308" max="2308" width="19.7109375" style="1" customWidth="1"/>
    <col min="2309" max="2309" width="5.5703125" style="1" customWidth="1"/>
    <col min="2310" max="2310" width="19.28515625" style="1" customWidth="1"/>
    <col min="2311" max="2311" width="19" style="1" customWidth="1"/>
    <col min="2312" max="2312" width="18" style="1" customWidth="1"/>
    <col min="2313" max="2313" width="17.28515625" style="1" customWidth="1"/>
    <col min="2314" max="2314" width="16.140625" style="1" customWidth="1"/>
    <col min="2315" max="2315" width="17.28515625" style="1" customWidth="1"/>
    <col min="2316" max="2316" width="16.28515625" style="1" customWidth="1"/>
    <col min="2317" max="2317" width="15.42578125" style="1" customWidth="1"/>
    <col min="2318" max="2318" width="17.14062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34.140625" style="1" customWidth="1"/>
    <col min="2331" max="2331" width="25" style="1" customWidth="1"/>
    <col min="2332" max="2332" width="41.28515625" style="1" customWidth="1"/>
    <col min="2333" max="2560" width="11.42578125" style="1"/>
    <col min="2561" max="2561" width="26.42578125" style="1" customWidth="1"/>
    <col min="2562" max="2562" width="21.7109375" style="1" customWidth="1"/>
    <col min="2563" max="2563" width="19.85546875" style="1" customWidth="1"/>
    <col min="2564" max="2564" width="19.7109375" style="1" customWidth="1"/>
    <col min="2565" max="2565" width="5.5703125" style="1" customWidth="1"/>
    <col min="2566" max="2566" width="19.28515625" style="1" customWidth="1"/>
    <col min="2567" max="2567" width="19" style="1" customWidth="1"/>
    <col min="2568" max="2568" width="18" style="1" customWidth="1"/>
    <col min="2569" max="2569" width="17.28515625" style="1" customWidth="1"/>
    <col min="2570" max="2570" width="16.140625" style="1" customWidth="1"/>
    <col min="2571" max="2571" width="17.28515625" style="1" customWidth="1"/>
    <col min="2572" max="2572" width="16.28515625" style="1" customWidth="1"/>
    <col min="2573" max="2573" width="15.42578125" style="1" customWidth="1"/>
    <col min="2574" max="2574" width="17.14062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34.140625" style="1" customWidth="1"/>
    <col min="2587" max="2587" width="25" style="1" customWidth="1"/>
    <col min="2588" max="2588" width="41.28515625" style="1" customWidth="1"/>
    <col min="2589" max="2816" width="11.42578125" style="1"/>
    <col min="2817" max="2817" width="26.42578125" style="1" customWidth="1"/>
    <col min="2818" max="2818" width="21.7109375" style="1" customWidth="1"/>
    <col min="2819" max="2819" width="19.85546875" style="1" customWidth="1"/>
    <col min="2820" max="2820" width="19.7109375" style="1" customWidth="1"/>
    <col min="2821" max="2821" width="5.5703125" style="1" customWidth="1"/>
    <col min="2822" max="2822" width="19.28515625" style="1" customWidth="1"/>
    <col min="2823" max="2823" width="19" style="1" customWidth="1"/>
    <col min="2824" max="2824" width="18" style="1" customWidth="1"/>
    <col min="2825" max="2825" width="17.28515625" style="1" customWidth="1"/>
    <col min="2826" max="2826" width="16.140625" style="1" customWidth="1"/>
    <col min="2827" max="2827" width="17.28515625" style="1" customWidth="1"/>
    <col min="2828" max="2828" width="16.28515625" style="1" customWidth="1"/>
    <col min="2829" max="2829" width="15.42578125" style="1" customWidth="1"/>
    <col min="2830" max="2830" width="17.14062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34.140625" style="1" customWidth="1"/>
    <col min="2843" max="2843" width="25" style="1" customWidth="1"/>
    <col min="2844" max="2844" width="41.28515625" style="1" customWidth="1"/>
    <col min="2845" max="3072" width="11.42578125" style="1"/>
    <col min="3073" max="3073" width="26.42578125" style="1" customWidth="1"/>
    <col min="3074" max="3074" width="21.7109375" style="1" customWidth="1"/>
    <col min="3075" max="3075" width="19.85546875" style="1" customWidth="1"/>
    <col min="3076" max="3076" width="19.7109375" style="1" customWidth="1"/>
    <col min="3077" max="3077" width="5.5703125" style="1" customWidth="1"/>
    <col min="3078" max="3078" width="19.28515625" style="1" customWidth="1"/>
    <col min="3079" max="3079" width="19" style="1" customWidth="1"/>
    <col min="3080" max="3080" width="18" style="1" customWidth="1"/>
    <col min="3081" max="3081" width="17.28515625" style="1" customWidth="1"/>
    <col min="3082" max="3082" width="16.140625" style="1" customWidth="1"/>
    <col min="3083" max="3083" width="17.28515625" style="1" customWidth="1"/>
    <col min="3084" max="3084" width="16.28515625" style="1" customWidth="1"/>
    <col min="3085" max="3085" width="15.42578125" style="1" customWidth="1"/>
    <col min="3086" max="3086" width="17.14062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34.140625" style="1" customWidth="1"/>
    <col min="3099" max="3099" width="25" style="1" customWidth="1"/>
    <col min="3100" max="3100" width="41.28515625" style="1" customWidth="1"/>
    <col min="3101" max="3328" width="11.42578125" style="1"/>
    <col min="3329" max="3329" width="26.42578125" style="1" customWidth="1"/>
    <col min="3330" max="3330" width="21.7109375" style="1" customWidth="1"/>
    <col min="3331" max="3331" width="19.85546875" style="1" customWidth="1"/>
    <col min="3332" max="3332" width="19.7109375" style="1" customWidth="1"/>
    <col min="3333" max="3333" width="5.5703125" style="1" customWidth="1"/>
    <col min="3334" max="3334" width="19.28515625" style="1" customWidth="1"/>
    <col min="3335" max="3335" width="19" style="1" customWidth="1"/>
    <col min="3336" max="3336" width="18" style="1" customWidth="1"/>
    <col min="3337" max="3337" width="17.28515625" style="1" customWidth="1"/>
    <col min="3338" max="3338" width="16.140625" style="1" customWidth="1"/>
    <col min="3339" max="3339" width="17.28515625" style="1" customWidth="1"/>
    <col min="3340" max="3340" width="16.28515625" style="1" customWidth="1"/>
    <col min="3341" max="3341" width="15.42578125" style="1" customWidth="1"/>
    <col min="3342" max="3342" width="17.14062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34.140625" style="1" customWidth="1"/>
    <col min="3355" max="3355" width="25" style="1" customWidth="1"/>
    <col min="3356" max="3356" width="41.28515625" style="1" customWidth="1"/>
    <col min="3357" max="3584" width="11.42578125" style="1"/>
    <col min="3585" max="3585" width="26.42578125" style="1" customWidth="1"/>
    <col min="3586" max="3586" width="21.7109375" style="1" customWidth="1"/>
    <col min="3587" max="3587" width="19.85546875" style="1" customWidth="1"/>
    <col min="3588" max="3588" width="19.7109375" style="1" customWidth="1"/>
    <col min="3589" max="3589" width="5.5703125" style="1" customWidth="1"/>
    <col min="3590" max="3590" width="19.28515625" style="1" customWidth="1"/>
    <col min="3591" max="3591" width="19" style="1" customWidth="1"/>
    <col min="3592" max="3592" width="18" style="1" customWidth="1"/>
    <col min="3593" max="3593" width="17.28515625" style="1" customWidth="1"/>
    <col min="3594" max="3594" width="16.140625" style="1" customWidth="1"/>
    <col min="3595" max="3595" width="17.28515625" style="1" customWidth="1"/>
    <col min="3596" max="3596" width="16.28515625" style="1" customWidth="1"/>
    <col min="3597" max="3597" width="15.42578125" style="1" customWidth="1"/>
    <col min="3598" max="3598" width="17.14062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34.140625" style="1" customWidth="1"/>
    <col min="3611" max="3611" width="25" style="1" customWidth="1"/>
    <col min="3612" max="3612" width="41.28515625" style="1" customWidth="1"/>
    <col min="3613" max="3840" width="11.42578125" style="1"/>
    <col min="3841" max="3841" width="26.42578125" style="1" customWidth="1"/>
    <col min="3842" max="3842" width="21.7109375" style="1" customWidth="1"/>
    <col min="3843" max="3843" width="19.85546875" style="1" customWidth="1"/>
    <col min="3844" max="3844" width="19.7109375" style="1" customWidth="1"/>
    <col min="3845" max="3845" width="5.5703125" style="1" customWidth="1"/>
    <col min="3846" max="3846" width="19.28515625" style="1" customWidth="1"/>
    <col min="3847" max="3847" width="19" style="1" customWidth="1"/>
    <col min="3848" max="3848" width="18" style="1" customWidth="1"/>
    <col min="3849" max="3849" width="17.28515625" style="1" customWidth="1"/>
    <col min="3850" max="3850" width="16.140625" style="1" customWidth="1"/>
    <col min="3851" max="3851" width="17.28515625" style="1" customWidth="1"/>
    <col min="3852" max="3852" width="16.28515625" style="1" customWidth="1"/>
    <col min="3853" max="3853" width="15.42578125" style="1" customWidth="1"/>
    <col min="3854" max="3854" width="17.14062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34.140625" style="1" customWidth="1"/>
    <col min="3867" max="3867" width="25" style="1" customWidth="1"/>
    <col min="3868" max="3868" width="41.28515625" style="1" customWidth="1"/>
    <col min="3869" max="4096" width="11.42578125" style="1"/>
    <col min="4097" max="4097" width="26.42578125" style="1" customWidth="1"/>
    <col min="4098" max="4098" width="21.7109375" style="1" customWidth="1"/>
    <col min="4099" max="4099" width="19.85546875" style="1" customWidth="1"/>
    <col min="4100" max="4100" width="19.7109375" style="1" customWidth="1"/>
    <col min="4101" max="4101" width="5.5703125" style="1" customWidth="1"/>
    <col min="4102" max="4102" width="19.28515625" style="1" customWidth="1"/>
    <col min="4103" max="4103" width="19" style="1" customWidth="1"/>
    <col min="4104" max="4104" width="18" style="1" customWidth="1"/>
    <col min="4105" max="4105" width="17.28515625" style="1" customWidth="1"/>
    <col min="4106" max="4106" width="16.140625" style="1" customWidth="1"/>
    <col min="4107" max="4107" width="17.28515625" style="1" customWidth="1"/>
    <col min="4108" max="4108" width="16.28515625" style="1" customWidth="1"/>
    <col min="4109" max="4109" width="15.42578125" style="1" customWidth="1"/>
    <col min="4110" max="4110" width="17.14062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34.140625" style="1" customWidth="1"/>
    <col min="4123" max="4123" width="25" style="1" customWidth="1"/>
    <col min="4124" max="4124" width="41.28515625" style="1" customWidth="1"/>
    <col min="4125" max="4352" width="11.42578125" style="1"/>
    <col min="4353" max="4353" width="26.42578125" style="1" customWidth="1"/>
    <col min="4354" max="4354" width="21.7109375" style="1" customWidth="1"/>
    <col min="4355" max="4355" width="19.85546875" style="1" customWidth="1"/>
    <col min="4356" max="4356" width="19.7109375" style="1" customWidth="1"/>
    <col min="4357" max="4357" width="5.5703125" style="1" customWidth="1"/>
    <col min="4358" max="4358" width="19.28515625" style="1" customWidth="1"/>
    <col min="4359" max="4359" width="19" style="1" customWidth="1"/>
    <col min="4360" max="4360" width="18" style="1" customWidth="1"/>
    <col min="4361" max="4361" width="17.28515625" style="1" customWidth="1"/>
    <col min="4362" max="4362" width="16.140625" style="1" customWidth="1"/>
    <col min="4363" max="4363" width="17.28515625" style="1" customWidth="1"/>
    <col min="4364" max="4364" width="16.28515625" style="1" customWidth="1"/>
    <col min="4365" max="4365" width="15.42578125" style="1" customWidth="1"/>
    <col min="4366" max="4366" width="17.14062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34.140625" style="1" customWidth="1"/>
    <col min="4379" max="4379" width="25" style="1" customWidth="1"/>
    <col min="4380" max="4380" width="41.28515625" style="1" customWidth="1"/>
    <col min="4381" max="4608" width="11.42578125" style="1"/>
    <col min="4609" max="4609" width="26.42578125" style="1" customWidth="1"/>
    <col min="4610" max="4610" width="21.7109375" style="1" customWidth="1"/>
    <col min="4611" max="4611" width="19.85546875" style="1" customWidth="1"/>
    <col min="4612" max="4612" width="19.7109375" style="1" customWidth="1"/>
    <col min="4613" max="4613" width="5.5703125" style="1" customWidth="1"/>
    <col min="4614" max="4614" width="19.28515625" style="1" customWidth="1"/>
    <col min="4615" max="4615" width="19" style="1" customWidth="1"/>
    <col min="4616" max="4616" width="18" style="1" customWidth="1"/>
    <col min="4617" max="4617" width="17.28515625" style="1" customWidth="1"/>
    <col min="4618" max="4618" width="16.140625" style="1" customWidth="1"/>
    <col min="4619" max="4619" width="17.28515625" style="1" customWidth="1"/>
    <col min="4620" max="4620" width="16.28515625" style="1" customWidth="1"/>
    <col min="4621" max="4621" width="15.42578125" style="1" customWidth="1"/>
    <col min="4622" max="4622" width="17.14062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34.140625" style="1" customWidth="1"/>
    <col min="4635" max="4635" width="25" style="1" customWidth="1"/>
    <col min="4636" max="4636" width="41.28515625" style="1" customWidth="1"/>
    <col min="4637" max="4864" width="11.42578125" style="1"/>
    <col min="4865" max="4865" width="26.42578125" style="1" customWidth="1"/>
    <col min="4866" max="4866" width="21.7109375" style="1" customWidth="1"/>
    <col min="4867" max="4867" width="19.85546875" style="1" customWidth="1"/>
    <col min="4868" max="4868" width="19.7109375" style="1" customWidth="1"/>
    <col min="4869" max="4869" width="5.5703125" style="1" customWidth="1"/>
    <col min="4870" max="4870" width="19.28515625" style="1" customWidth="1"/>
    <col min="4871" max="4871" width="19" style="1" customWidth="1"/>
    <col min="4872" max="4872" width="18" style="1" customWidth="1"/>
    <col min="4873" max="4873" width="17.28515625" style="1" customWidth="1"/>
    <col min="4874" max="4874" width="16.140625" style="1" customWidth="1"/>
    <col min="4875" max="4875" width="17.28515625" style="1" customWidth="1"/>
    <col min="4876" max="4876" width="16.28515625" style="1" customWidth="1"/>
    <col min="4877" max="4877" width="15.42578125" style="1" customWidth="1"/>
    <col min="4878" max="4878" width="17.14062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34.140625" style="1" customWidth="1"/>
    <col min="4891" max="4891" width="25" style="1" customWidth="1"/>
    <col min="4892" max="4892" width="41.28515625" style="1" customWidth="1"/>
    <col min="4893" max="5120" width="11.42578125" style="1"/>
    <col min="5121" max="5121" width="26.42578125" style="1" customWidth="1"/>
    <col min="5122" max="5122" width="21.7109375" style="1" customWidth="1"/>
    <col min="5123" max="5123" width="19.85546875" style="1" customWidth="1"/>
    <col min="5124" max="5124" width="19.7109375" style="1" customWidth="1"/>
    <col min="5125" max="5125" width="5.5703125" style="1" customWidth="1"/>
    <col min="5126" max="5126" width="19.28515625" style="1" customWidth="1"/>
    <col min="5127" max="5127" width="19" style="1" customWidth="1"/>
    <col min="5128" max="5128" width="18" style="1" customWidth="1"/>
    <col min="5129" max="5129" width="17.28515625" style="1" customWidth="1"/>
    <col min="5130" max="5130" width="16.140625" style="1" customWidth="1"/>
    <col min="5131" max="5131" width="17.28515625" style="1" customWidth="1"/>
    <col min="5132" max="5132" width="16.28515625" style="1" customWidth="1"/>
    <col min="5133" max="5133" width="15.42578125" style="1" customWidth="1"/>
    <col min="5134" max="5134" width="17.14062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34.140625" style="1" customWidth="1"/>
    <col min="5147" max="5147" width="25" style="1" customWidth="1"/>
    <col min="5148" max="5148" width="41.28515625" style="1" customWidth="1"/>
    <col min="5149" max="5376" width="11.42578125" style="1"/>
    <col min="5377" max="5377" width="26.42578125" style="1" customWidth="1"/>
    <col min="5378" max="5378" width="21.7109375" style="1" customWidth="1"/>
    <col min="5379" max="5379" width="19.85546875" style="1" customWidth="1"/>
    <col min="5380" max="5380" width="19.7109375" style="1" customWidth="1"/>
    <col min="5381" max="5381" width="5.5703125" style="1" customWidth="1"/>
    <col min="5382" max="5382" width="19.28515625" style="1" customWidth="1"/>
    <col min="5383" max="5383" width="19" style="1" customWidth="1"/>
    <col min="5384" max="5384" width="18" style="1" customWidth="1"/>
    <col min="5385" max="5385" width="17.28515625" style="1" customWidth="1"/>
    <col min="5386" max="5386" width="16.140625" style="1" customWidth="1"/>
    <col min="5387" max="5387" width="17.28515625" style="1" customWidth="1"/>
    <col min="5388" max="5388" width="16.28515625" style="1" customWidth="1"/>
    <col min="5389" max="5389" width="15.42578125" style="1" customWidth="1"/>
    <col min="5390" max="5390" width="17.14062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34.140625" style="1" customWidth="1"/>
    <col min="5403" max="5403" width="25" style="1" customWidth="1"/>
    <col min="5404" max="5404" width="41.28515625" style="1" customWidth="1"/>
    <col min="5405" max="5632" width="11.42578125" style="1"/>
    <col min="5633" max="5633" width="26.42578125" style="1" customWidth="1"/>
    <col min="5634" max="5634" width="21.7109375" style="1" customWidth="1"/>
    <col min="5635" max="5635" width="19.85546875" style="1" customWidth="1"/>
    <col min="5636" max="5636" width="19.7109375" style="1" customWidth="1"/>
    <col min="5637" max="5637" width="5.5703125" style="1" customWidth="1"/>
    <col min="5638" max="5638" width="19.28515625" style="1" customWidth="1"/>
    <col min="5639" max="5639" width="19" style="1" customWidth="1"/>
    <col min="5640" max="5640" width="18" style="1" customWidth="1"/>
    <col min="5641" max="5641" width="17.28515625" style="1" customWidth="1"/>
    <col min="5642" max="5642" width="16.140625" style="1" customWidth="1"/>
    <col min="5643" max="5643" width="17.28515625" style="1" customWidth="1"/>
    <col min="5644" max="5644" width="16.28515625" style="1" customWidth="1"/>
    <col min="5645" max="5645" width="15.42578125" style="1" customWidth="1"/>
    <col min="5646" max="5646" width="17.14062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34.140625" style="1" customWidth="1"/>
    <col min="5659" max="5659" width="25" style="1" customWidth="1"/>
    <col min="5660" max="5660" width="41.28515625" style="1" customWidth="1"/>
    <col min="5661" max="5888" width="11.42578125" style="1"/>
    <col min="5889" max="5889" width="26.42578125" style="1" customWidth="1"/>
    <col min="5890" max="5890" width="21.7109375" style="1" customWidth="1"/>
    <col min="5891" max="5891" width="19.85546875" style="1" customWidth="1"/>
    <col min="5892" max="5892" width="19.7109375" style="1" customWidth="1"/>
    <col min="5893" max="5893" width="5.5703125" style="1" customWidth="1"/>
    <col min="5894" max="5894" width="19.28515625" style="1" customWidth="1"/>
    <col min="5895" max="5895" width="19" style="1" customWidth="1"/>
    <col min="5896" max="5896" width="18" style="1" customWidth="1"/>
    <col min="5897" max="5897" width="17.28515625" style="1" customWidth="1"/>
    <col min="5898" max="5898" width="16.140625" style="1" customWidth="1"/>
    <col min="5899" max="5899" width="17.28515625" style="1" customWidth="1"/>
    <col min="5900" max="5900" width="16.28515625" style="1" customWidth="1"/>
    <col min="5901" max="5901" width="15.42578125" style="1" customWidth="1"/>
    <col min="5902" max="5902" width="17.14062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34.140625" style="1" customWidth="1"/>
    <col min="5915" max="5915" width="25" style="1" customWidth="1"/>
    <col min="5916" max="5916" width="41.28515625" style="1" customWidth="1"/>
    <col min="5917" max="6144" width="11.42578125" style="1"/>
    <col min="6145" max="6145" width="26.42578125" style="1" customWidth="1"/>
    <col min="6146" max="6146" width="21.7109375" style="1" customWidth="1"/>
    <col min="6147" max="6147" width="19.85546875" style="1" customWidth="1"/>
    <col min="6148" max="6148" width="19.7109375" style="1" customWidth="1"/>
    <col min="6149" max="6149" width="5.5703125" style="1" customWidth="1"/>
    <col min="6150" max="6150" width="19.28515625" style="1" customWidth="1"/>
    <col min="6151" max="6151" width="19" style="1" customWidth="1"/>
    <col min="6152" max="6152" width="18" style="1" customWidth="1"/>
    <col min="6153" max="6153" width="17.28515625" style="1" customWidth="1"/>
    <col min="6154" max="6154" width="16.140625" style="1" customWidth="1"/>
    <col min="6155" max="6155" width="17.28515625" style="1" customWidth="1"/>
    <col min="6156" max="6156" width="16.28515625" style="1" customWidth="1"/>
    <col min="6157" max="6157" width="15.42578125" style="1" customWidth="1"/>
    <col min="6158" max="6158" width="17.14062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34.140625" style="1" customWidth="1"/>
    <col min="6171" max="6171" width="25" style="1" customWidth="1"/>
    <col min="6172" max="6172" width="41.28515625" style="1" customWidth="1"/>
    <col min="6173" max="6400" width="11.42578125" style="1"/>
    <col min="6401" max="6401" width="26.42578125" style="1" customWidth="1"/>
    <col min="6402" max="6402" width="21.7109375" style="1" customWidth="1"/>
    <col min="6403" max="6403" width="19.85546875" style="1" customWidth="1"/>
    <col min="6404" max="6404" width="19.7109375" style="1" customWidth="1"/>
    <col min="6405" max="6405" width="5.5703125" style="1" customWidth="1"/>
    <col min="6406" max="6406" width="19.28515625" style="1" customWidth="1"/>
    <col min="6407" max="6407" width="19" style="1" customWidth="1"/>
    <col min="6408" max="6408" width="18" style="1" customWidth="1"/>
    <col min="6409" max="6409" width="17.28515625" style="1" customWidth="1"/>
    <col min="6410" max="6410" width="16.140625" style="1" customWidth="1"/>
    <col min="6411" max="6411" width="17.28515625" style="1" customWidth="1"/>
    <col min="6412" max="6412" width="16.28515625" style="1" customWidth="1"/>
    <col min="6413" max="6413" width="15.42578125" style="1" customWidth="1"/>
    <col min="6414" max="6414" width="17.14062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34.140625" style="1" customWidth="1"/>
    <col min="6427" max="6427" width="25" style="1" customWidth="1"/>
    <col min="6428" max="6428" width="41.28515625" style="1" customWidth="1"/>
    <col min="6429" max="6656" width="11.42578125" style="1"/>
    <col min="6657" max="6657" width="26.42578125" style="1" customWidth="1"/>
    <col min="6658" max="6658" width="21.7109375" style="1" customWidth="1"/>
    <col min="6659" max="6659" width="19.85546875" style="1" customWidth="1"/>
    <col min="6660" max="6660" width="19.7109375" style="1" customWidth="1"/>
    <col min="6661" max="6661" width="5.5703125" style="1" customWidth="1"/>
    <col min="6662" max="6662" width="19.28515625" style="1" customWidth="1"/>
    <col min="6663" max="6663" width="19" style="1" customWidth="1"/>
    <col min="6664" max="6664" width="18" style="1" customWidth="1"/>
    <col min="6665" max="6665" width="17.28515625" style="1" customWidth="1"/>
    <col min="6666" max="6666" width="16.140625" style="1" customWidth="1"/>
    <col min="6667" max="6667" width="17.28515625" style="1" customWidth="1"/>
    <col min="6668" max="6668" width="16.28515625" style="1" customWidth="1"/>
    <col min="6669" max="6669" width="15.42578125" style="1" customWidth="1"/>
    <col min="6670" max="6670" width="17.14062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34.140625" style="1" customWidth="1"/>
    <col min="6683" max="6683" width="25" style="1" customWidth="1"/>
    <col min="6684" max="6684" width="41.28515625" style="1" customWidth="1"/>
    <col min="6685" max="6912" width="11.42578125" style="1"/>
    <col min="6913" max="6913" width="26.42578125" style="1" customWidth="1"/>
    <col min="6914" max="6914" width="21.7109375" style="1" customWidth="1"/>
    <col min="6915" max="6915" width="19.85546875" style="1" customWidth="1"/>
    <col min="6916" max="6916" width="19.7109375" style="1" customWidth="1"/>
    <col min="6917" max="6917" width="5.5703125" style="1" customWidth="1"/>
    <col min="6918" max="6918" width="19.28515625" style="1" customWidth="1"/>
    <col min="6919" max="6919" width="19" style="1" customWidth="1"/>
    <col min="6920" max="6920" width="18" style="1" customWidth="1"/>
    <col min="6921" max="6921" width="17.28515625" style="1" customWidth="1"/>
    <col min="6922" max="6922" width="16.140625" style="1" customWidth="1"/>
    <col min="6923" max="6923" width="17.28515625" style="1" customWidth="1"/>
    <col min="6924" max="6924" width="16.28515625" style="1" customWidth="1"/>
    <col min="6925" max="6925" width="15.42578125" style="1" customWidth="1"/>
    <col min="6926" max="6926" width="17.14062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34.140625" style="1" customWidth="1"/>
    <col min="6939" max="6939" width="25" style="1" customWidth="1"/>
    <col min="6940" max="6940" width="41.28515625" style="1" customWidth="1"/>
    <col min="6941" max="7168" width="11.42578125" style="1"/>
    <col min="7169" max="7169" width="26.42578125" style="1" customWidth="1"/>
    <col min="7170" max="7170" width="21.7109375" style="1" customWidth="1"/>
    <col min="7171" max="7171" width="19.85546875" style="1" customWidth="1"/>
    <col min="7172" max="7172" width="19.7109375" style="1" customWidth="1"/>
    <col min="7173" max="7173" width="5.5703125" style="1" customWidth="1"/>
    <col min="7174" max="7174" width="19.28515625" style="1" customWidth="1"/>
    <col min="7175" max="7175" width="19" style="1" customWidth="1"/>
    <col min="7176" max="7176" width="18" style="1" customWidth="1"/>
    <col min="7177" max="7177" width="17.28515625" style="1" customWidth="1"/>
    <col min="7178" max="7178" width="16.140625" style="1" customWidth="1"/>
    <col min="7179" max="7179" width="17.28515625" style="1" customWidth="1"/>
    <col min="7180" max="7180" width="16.28515625" style="1" customWidth="1"/>
    <col min="7181" max="7181" width="15.42578125" style="1" customWidth="1"/>
    <col min="7182" max="7182" width="17.14062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34.140625" style="1" customWidth="1"/>
    <col min="7195" max="7195" width="25" style="1" customWidth="1"/>
    <col min="7196" max="7196" width="41.28515625" style="1" customWidth="1"/>
    <col min="7197" max="7424" width="11.42578125" style="1"/>
    <col min="7425" max="7425" width="26.42578125" style="1" customWidth="1"/>
    <col min="7426" max="7426" width="21.7109375" style="1" customWidth="1"/>
    <col min="7427" max="7427" width="19.85546875" style="1" customWidth="1"/>
    <col min="7428" max="7428" width="19.7109375" style="1" customWidth="1"/>
    <col min="7429" max="7429" width="5.5703125" style="1" customWidth="1"/>
    <col min="7430" max="7430" width="19.28515625" style="1" customWidth="1"/>
    <col min="7431" max="7431" width="19" style="1" customWidth="1"/>
    <col min="7432" max="7432" width="18" style="1" customWidth="1"/>
    <col min="7433" max="7433" width="17.28515625" style="1" customWidth="1"/>
    <col min="7434" max="7434" width="16.140625" style="1" customWidth="1"/>
    <col min="7435" max="7435" width="17.28515625" style="1" customWidth="1"/>
    <col min="7436" max="7436" width="16.28515625" style="1" customWidth="1"/>
    <col min="7437" max="7437" width="15.42578125" style="1" customWidth="1"/>
    <col min="7438" max="7438" width="17.14062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34.140625" style="1" customWidth="1"/>
    <col min="7451" max="7451" width="25" style="1" customWidth="1"/>
    <col min="7452" max="7452" width="41.28515625" style="1" customWidth="1"/>
    <col min="7453" max="7680" width="11.42578125" style="1"/>
    <col min="7681" max="7681" width="26.42578125" style="1" customWidth="1"/>
    <col min="7682" max="7682" width="21.7109375" style="1" customWidth="1"/>
    <col min="7683" max="7683" width="19.85546875" style="1" customWidth="1"/>
    <col min="7684" max="7684" width="19.7109375" style="1" customWidth="1"/>
    <col min="7685" max="7685" width="5.5703125" style="1" customWidth="1"/>
    <col min="7686" max="7686" width="19.28515625" style="1" customWidth="1"/>
    <col min="7687" max="7687" width="19" style="1" customWidth="1"/>
    <col min="7688" max="7688" width="18" style="1" customWidth="1"/>
    <col min="7689" max="7689" width="17.28515625" style="1" customWidth="1"/>
    <col min="7690" max="7690" width="16.140625" style="1" customWidth="1"/>
    <col min="7691" max="7691" width="17.28515625" style="1" customWidth="1"/>
    <col min="7692" max="7692" width="16.28515625" style="1" customWidth="1"/>
    <col min="7693" max="7693" width="15.42578125" style="1" customWidth="1"/>
    <col min="7694" max="7694" width="17.14062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34.140625" style="1" customWidth="1"/>
    <col min="7707" max="7707" width="25" style="1" customWidth="1"/>
    <col min="7708" max="7708" width="41.28515625" style="1" customWidth="1"/>
    <col min="7709" max="7936" width="11.42578125" style="1"/>
    <col min="7937" max="7937" width="26.42578125" style="1" customWidth="1"/>
    <col min="7938" max="7938" width="21.7109375" style="1" customWidth="1"/>
    <col min="7939" max="7939" width="19.85546875" style="1" customWidth="1"/>
    <col min="7940" max="7940" width="19.7109375" style="1" customWidth="1"/>
    <col min="7941" max="7941" width="5.5703125" style="1" customWidth="1"/>
    <col min="7942" max="7942" width="19.28515625" style="1" customWidth="1"/>
    <col min="7943" max="7943" width="19" style="1" customWidth="1"/>
    <col min="7944" max="7944" width="18" style="1" customWidth="1"/>
    <col min="7945" max="7945" width="17.28515625" style="1" customWidth="1"/>
    <col min="7946" max="7946" width="16.140625" style="1" customWidth="1"/>
    <col min="7947" max="7947" width="17.28515625" style="1" customWidth="1"/>
    <col min="7948" max="7948" width="16.28515625" style="1" customWidth="1"/>
    <col min="7949" max="7949" width="15.42578125" style="1" customWidth="1"/>
    <col min="7950" max="7950" width="17.14062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34.140625" style="1" customWidth="1"/>
    <col min="7963" max="7963" width="25" style="1" customWidth="1"/>
    <col min="7964" max="7964" width="41.28515625" style="1" customWidth="1"/>
    <col min="7965" max="8192" width="11.42578125" style="1"/>
    <col min="8193" max="8193" width="26.42578125" style="1" customWidth="1"/>
    <col min="8194" max="8194" width="21.7109375" style="1" customWidth="1"/>
    <col min="8195" max="8195" width="19.85546875" style="1" customWidth="1"/>
    <col min="8196" max="8196" width="19.7109375" style="1" customWidth="1"/>
    <col min="8197" max="8197" width="5.5703125" style="1" customWidth="1"/>
    <col min="8198" max="8198" width="19.28515625" style="1" customWidth="1"/>
    <col min="8199" max="8199" width="19" style="1" customWidth="1"/>
    <col min="8200" max="8200" width="18" style="1" customWidth="1"/>
    <col min="8201" max="8201" width="17.28515625" style="1" customWidth="1"/>
    <col min="8202" max="8202" width="16.140625" style="1" customWidth="1"/>
    <col min="8203" max="8203" width="17.28515625" style="1" customWidth="1"/>
    <col min="8204" max="8204" width="16.28515625" style="1" customWidth="1"/>
    <col min="8205" max="8205" width="15.42578125" style="1" customWidth="1"/>
    <col min="8206" max="8206" width="17.14062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34.140625" style="1" customWidth="1"/>
    <col min="8219" max="8219" width="25" style="1" customWidth="1"/>
    <col min="8220" max="8220" width="41.28515625" style="1" customWidth="1"/>
    <col min="8221" max="8448" width="11.42578125" style="1"/>
    <col min="8449" max="8449" width="26.42578125" style="1" customWidth="1"/>
    <col min="8450" max="8450" width="21.7109375" style="1" customWidth="1"/>
    <col min="8451" max="8451" width="19.85546875" style="1" customWidth="1"/>
    <col min="8452" max="8452" width="19.7109375" style="1" customWidth="1"/>
    <col min="8453" max="8453" width="5.5703125" style="1" customWidth="1"/>
    <col min="8454" max="8454" width="19.28515625" style="1" customWidth="1"/>
    <col min="8455" max="8455" width="19" style="1" customWidth="1"/>
    <col min="8456" max="8456" width="18" style="1" customWidth="1"/>
    <col min="8457" max="8457" width="17.28515625" style="1" customWidth="1"/>
    <col min="8458" max="8458" width="16.140625" style="1" customWidth="1"/>
    <col min="8459" max="8459" width="17.28515625" style="1" customWidth="1"/>
    <col min="8460" max="8460" width="16.28515625" style="1" customWidth="1"/>
    <col min="8461" max="8461" width="15.42578125" style="1" customWidth="1"/>
    <col min="8462" max="8462" width="17.14062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34.140625" style="1" customWidth="1"/>
    <col min="8475" max="8475" width="25" style="1" customWidth="1"/>
    <col min="8476" max="8476" width="41.28515625" style="1" customWidth="1"/>
    <col min="8477" max="8704" width="11.42578125" style="1"/>
    <col min="8705" max="8705" width="26.42578125" style="1" customWidth="1"/>
    <col min="8706" max="8706" width="21.7109375" style="1" customWidth="1"/>
    <col min="8707" max="8707" width="19.85546875" style="1" customWidth="1"/>
    <col min="8708" max="8708" width="19.7109375" style="1" customWidth="1"/>
    <col min="8709" max="8709" width="5.5703125" style="1" customWidth="1"/>
    <col min="8710" max="8710" width="19.28515625" style="1" customWidth="1"/>
    <col min="8711" max="8711" width="19" style="1" customWidth="1"/>
    <col min="8712" max="8712" width="18" style="1" customWidth="1"/>
    <col min="8713" max="8713" width="17.28515625" style="1" customWidth="1"/>
    <col min="8714" max="8714" width="16.140625" style="1" customWidth="1"/>
    <col min="8715" max="8715" width="17.28515625" style="1" customWidth="1"/>
    <col min="8716" max="8716" width="16.28515625" style="1" customWidth="1"/>
    <col min="8717" max="8717" width="15.42578125" style="1" customWidth="1"/>
    <col min="8718" max="8718" width="17.14062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34.140625" style="1" customWidth="1"/>
    <col min="8731" max="8731" width="25" style="1" customWidth="1"/>
    <col min="8732" max="8732" width="41.28515625" style="1" customWidth="1"/>
    <col min="8733" max="8960" width="11.42578125" style="1"/>
    <col min="8961" max="8961" width="26.42578125" style="1" customWidth="1"/>
    <col min="8962" max="8962" width="21.7109375" style="1" customWidth="1"/>
    <col min="8963" max="8963" width="19.85546875" style="1" customWidth="1"/>
    <col min="8964" max="8964" width="19.7109375" style="1" customWidth="1"/>
    <col min="8965" max="8965" width="5.5703125" style="1" customWidth="1"/>
    <col min="8966" max="8966" width="19.28515625" style="1" customWidth="1"/>
    <col min="8967" max="8967" width="19" style="1" customWidth="1"/>
    <col min="8968" max="8968" width="18" style="1" customWidth="1"/>
    <col min="8969" max="8969" width="17.28515625" style="1" customWidth="1"/>
    <col min="8970" max="8970" width="16.140625" style="1" customWidth="1"/>
    <col min="8971" max="8971" width="17.28515625" style="1" customWidth="1"/>
    <col min="8972" max="8972" width="16.28515625" style="1" customWidth="1"/>
    <col min="8973" max="8973" width="15.42578125" style="1" customWidth="1"/>
    <col min="8974" max="8974" width="17.14062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34.140625" style="1" customWidth="1"/>
    <col min="8987" max="8987" width="25" style="1" customWidth="1"/>
    <col min="8988" max="8988" width="41.28515625" style="1" customWidth="1"/>
    <col min="8989" max="9216" width="11.42578125" style="1"/>
    <col min="9217" max="9217" width="26.42578125" style="1" customWidth="1"/>
    <col min="9218" max="9218" width="21.7109375" style="1" customWidth="1"/>
    <col min="9219" max="9219" width="19.85546875" style="1" customWidth="1"/>
    <col min="9220" max="9220" width="19.7109375" style="1" customWidth="1"/>
    <col min="9221" max="9221" width="5.5703125" style="1" customWidth="1"/>
    <col min="9222" max="9222" width="19.28515625" style="1" customWidth="1"/>
    <col min="9223" max="9223" width="19" style="1" customWidth="1"/>
    <col min="9224" max="9224" width="18" style="1" customWidth="1"/>
    <col min="9225" max="9225" width="17.28515625" style="1" customWidth="1"/>
    <col min="9226" max="9226" width="16.140625" style="1" customWidth="1"/>
    <col min="9227" max="9227" width="17.28515625" style="1" customWidth="1"/>
    <col min="9228" max="9228" width="16.28515625" style="1" customWidth="1"/>
    <col min="9229" max="9229" width="15.42578125" style="1" customWidth="1"/>
    <col min="9230" max="9230" width="17.14062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34.140625" style="1" customWidth="1"/>
    <col min="9243" max="9243" width="25" style="1" customWidth="1"/>
    <col min="9244" max="9244" width="41.28515625" style="1" customWidth="1"/>
    <col min="9245" max="9472" width="11.42578125" style="1"/>
    <col min="9473" max="9473" width="26.42578125" style="1" customWidth="1"/>
    <col min="9474" max="9474" width="21.7109375" style="1" customWidth="1"/>
    <col min="9475" max="9475" width="19.85546875" style="1" customWidth="1"/>
    <col min="9476" max="9476" width="19.7109375" style="1" customWidth="1"/>
    <col min="9477" max="9477" width="5.5703125" style="1" customWidth="1"/>
    <col min="9478" max="9478" width="19.28515625" style="1" customWidth="1"/>
    <col min="9479" max="9479" width="19" style="1" customWidth="1"/>
    <col min="9480" max="9480" width="18" style="1" customWidth="1"/>
    <col min="9481" max="9481" width="17.28515625" style="1" customWidth="1"/>
    <col min="9482" max="9482" width="16.140625" style="1" customWidth="1"/>
    <col min="9483" max="9483" width="17.28515625" style="1" customWidth="1"/>
    <col min="9484" max="9484" width="16.28515625" style="1" customWidth="1"/>
    <col min="9485" max="9485" width="15.42578125" style="1" customWidth="1"/>
    <col min="9486" max="9486" width="17.14062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34.140625" style="1" customWidth="1"/>
    <col min="9499" max="9499" width="25" style="1" customWidth="1"/>
    <col min="9500" max="9500" width="41.28515625" style="1" customWidth="1"/>
    <col min="9501" max="9728" width="11.42578125" style="1"/>
    <col min="9729" max="9729" width="26.42578125" style="1" customWidth="1"/>
    <col min="9730" max="9730" width="21.7109375" style="1" customWidth="1"/>
    <col min="9731" max="9731" width="19.85546875" style="1" customWidth="1"/>
    <col min="9732" max="9732" width="19.7109375" style="1" customWidth="1"/>
    <col min="9733" max="9733" width="5.5703125" style="1" customWidth="1"/>
    <col min="9734" max="9734" width="19.28515625" style="1" customWidth="1"/>
    <col min="9735" max="9735" width="19" style="1" customWidth="1"/>
    <col min="9736" max="9736" width="18" style="1" customWidth="1"/>
    <col min="9737" max="9737" width="17.28515625" style="1" customWidth="1"/>
    <col min="9738" max="9738" width="16.140625" style="1" customWidth="1"/>
    <col min="9739" max="9739" width="17.28515625" style="1" customWidth="1"/>
    <col min="9740" max="9740" width="16.28515625" style="1" customWidth="1"/>
    <col min="9741" max="9741" width="15.42578125" style="1" customWidth="1"/>
    <col min="9742" max="9742" width="17.14062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34.140625" style="1" customWidth="1"/>
    <col min="9755" max="9755" width="25" style="1" customWidth="1"/>
    <col min="9756" max="9756" width="41.28515625" style="1" customWidth="1"/>
    <col min="9757" max="9984" width="11.42578125" style="1"/>
    <col min="9985" max="9985" width="26.42578125" style="1" customWidth="1"/>
    <col min="9986" max="9986" width="21.7109375" style="1" customWidth="1"/>
    <col min="9987" max="9987" width="19.85546875" style="1" customWidth="1"/>
    <col min="9988" max="9988" width="19.7109375" style="1" customWidth="1"/>
    <col min="9989" max="9989" width="5.5703125" style="1" customWidth="1"/>
    <col min="9990" max="9990" width="19.28515625" style="1" customWidth="1"/>
    <col min="9991" max="9991" width="19" style="1" customWidth="1"/>
    <col min="9992" max="9992" width="18" style="1" customWidth="1"/>
    <col min="9993" max="9993" width="17.28515625" style="1" customWidth="1"/>
    <col min="9994" max="9994" width="16.140625" style="1" customWidth="1"/>
    <col min="9995" max="9995" width="17.28515625" style="1" customWidth="1"/>
    <col min="9996" max="9996" width="16.28515625" style="1" customWidth="1"/>
    <col min="9997" max="9997" width="15.42578125" style="1" customWidth="1"/>
    <col min="9998" max="9998" width="17.14062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34.140625" style="1" customWidth="1"/>
    <col min="10011" max="10011" width="25" style="1" customWidth="1"/>
    <col min="10012" max="10012" width="41.28515625" style="1" customWidth="1"/>
    <col min="10013" max="10240" width="11.42578125" style="1"/>
    <col min="10241" max="10241" width="26.42578125" style="1" customWidth="1"/>
    <col min="10242" max="10242" width="21.7109375" style="1" customWidth="1"/>
    <col min="10243" max="10243" width="19.85546875" style="1" customWidth="1"/>
    <col min="10244" max="10244" width="19.7109375" style="1" customWidth="1"/>
    <col min="10245" max="10245" width="5.5703125" style="1" customWidth="1"/>
    <col min="10246" max="10246" width="19.28515625" style="1" customWidth="1"/>
    <col min="10247" max="10247" width="19" style="1" customWidth="1"/>
    <col min="10248" max="10248" width="18" style="1" customWidth="1"/>
    <col min="10249" max="10249" width="17.28515625" style="1" customWidth="1"/>
    <col min="10250" max="10250" width="16.140625" style="1" customWidth="1"/>
    <col min="10251" max="10251" width="17.28515625" style="1" customWidth="1"/>
    <col min="10252" max="10252" width="16.28515625" style="1" customWidth="1"/>
    <col min="10253" max="10253" width="15.42578125" style="1" customWidth="1"/>
    <col min="10254" max="10254" width="17.14062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34.140625" style="1" customWidth="1"/>
    <col min="10267" max="10267" width="25" style="1" customWidth="1"/>
    <col min="10268" max="10268" width="41.28515625" style="1" customWidth="1"/>
    <col min="10269" max="10496" width="11.42578125" style="1"/>
    <col min="10497" max="10497" width="26.42578125" style="1" customWidth="1"/>
    <col min="10498" max="10498" width="21.7109375" style="1" customWidth="1"/>
    <col min="10499" max="10499" width="19.85546875" style="1" customWidth="1"/>
    <col min="10500" max="10500" width="19.7109375" style="1" customWidth="1"/>
    <col min="10501" max="10501" width="5.5703125" style="1" customWidth="1"/>
    <col min="10502" max="10502" width="19.28515625" style="1" customWidth="1"/>
    <col min="10503" max="10503" width="19" style="1" customWidth="1"/>
    <col min="10504" max="10504" width="18" style="1" customWidth="1"/>
    <col min="10505" max="10505" width="17.28515625" style="1" customWidth="1"/>
    <col min="10506" max="10506" width="16.140625" style="1" customWidth="1"/>
    <col min="10507" max="10507" width="17.28515625" style="1" customWidth="1"/>
    <col min="10508" max="10508" width="16.28515625" style="1" customWidth="1"/>
    <col min="10509" max="10509" width="15.42578125" style="1" customWidth="1"/>
    <col min="10510" max="10510" width="17.14062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34.140625" style="1" customWidth="1"/>
    <col min="10523" max="10523" width="25" style="1" customWidth="1"/>
    <col min="10524" max="10524" width="41.28515625" style="1" customWidth="1"/>
    <col min="10525" max="10752" width="11.42578125" style="1"/>
    <col min="10753" max="10753" width="26.42578125" style="1" customWidth="1"/>
    <col min="10754" max="10754" width="21.7109375" style="1" customWidth="1"/>
    <col min="10755" max="10755" width="19.85546875" style="1" customWidth="1"/>
    <col min="10756" max="10756" width="19.7109375" style="1" customWidth="1"/>
    <col min="10757" max="10757" width="5.5703125" style="1" customWidth="1"/>
    <col min="10758" max="10758" width="19.28515625" style="1" customWidth="1"/>
    <col min="10759" max="10759" width="19" style="1" customWidth="1"/>
    <col min="10760" max="10760" width="18" style="1" customWidth="1"/>
    <col min="10761" max="10761" width="17.28515625" style="1" customWidth="1"/>
    <col min="10762" max="10762" width="16.140625" style="1" customWidth="1"/>
    <col min="10763" max="10763" width="17.28515625" style="1" customWidth="1"/>
    <col min="10764" max="10764" width="16.28515625" style="1" customWidth="1"/>
    <col min="10765" max="10765" width="15.42578125" style="1" customWidth="1"/>
    <col min="10766" max="10766" width="17.14062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34.140625" style="1" customWidth="1"/>
    <col min="10779" max="10779" width="25" style="1" customWidth="1"/>
    <col min="10780" max="10780" width="41.28515625" style="1" customWidth="1"/>
    <col min="10781" max="11008" width="11.42578125" style="1"/>
    <col min="11009" max="11009" width="26.42578125" style="1" customWidth="1"/>
    <col min="11010" max="11010" width="21.7109375" style="1" customWidth="1"/>
    <col min="11011" max="11011" width="19.85546875" style="1" customWidth="1"/>
    <col min="11012" max="11012" width="19.7109375" style="1" customWidth="1"/>
    <col min="11013" max="11013" width="5.5703125" style="1" customWidth="1"/>
    <col min="11014" max="11014" width="19.28515625" style="1" customWidth="1"/>
    <col min="11015" max="11015" width="19" style="1" customWidth="1"/>
    <col min="11016" max="11016" width="18" style="1" customWidth="1"/>
    <col min="11017" max="11017" width="17.28515625" style="1" customWidth="1"/>
    <col min="11018" max="11018" width="16.140625" style="1" customWidth="1"/>
    <col min="11019" max="11019" width="17.28515625" style="1" customWidth="1"/>
    <col min="11020" max="11020" width="16.28515625" style="1" customWidth="1"/>
    <col min="11021" max="11021" width="15.42578125" style="1" customWidth="1"/>
    <col min="11022" max="11022" width="17.14062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34.140625" style="1" customWidth="1"/>
    <col min="11035" max="11035" width="25" style="1" customWidth="1"/>
    <col min="11036" max="11036" width="41.28515625" style="1" customWidth="1"/>
    <col min="11037" max="11264" width="11.42578125" style="1"/>
    <col min="11265" max="11265" width="26.42578125" style="1" customWidth="1"/>
    <col min="11266" max="11266" width="21.7109375" style="1" customWidth="1"/>
    <col min="11267" max="11267" width="19.85546875" style="1" customWidth="1"/>
    <col min="11268" max="11268" width="19.7109375" style="1" customWidth="1"/>
    <col min="11269" max="11269" width="5.5703125" style="1" customWidth="1"/>
    <col min="11270" max="11270" width="19.28515625" style="1" customWidth="1"/>
    <col min="11271" max="11271" width="19" style="1" customWidth="1"/>
    <col min="11272" max="11272" width="18" style="1" customWidth="1"/>
    <col min="11273" max="11273" width="17.28515625" style="1" customWidth="1"/>
    <col min="11274" max="11274" width="16.140625" style="1" customWidth="1"/>
    <col min="11275" max="11275" width="17.28515625" style="1" customWidth="1"/>
    <col min="11276" max="11276" width="16.28515625" style="1" customWidth="1"/>
    <col min="11277" max="11277" width="15.42578125" style="1" customWidth="1"/>
    <col min="11278" max="11278" width="17.14062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34.140625" style="1" customWidth="1"/>
    <col min="11291" max="11291" width="25" style="1" customWidth="1"/>
    <col min="11292" max="11292" width="41.28515625" style="1" customWidth="1"/>
    <col min="11293" max="11520" width="11.42578125" style="1"/>
    <col min="11521" max="11521" width="26.42578125" style="1" customWidth="1"/>
    <col min="11522" max="11522" width="21.7109375" style="1" customWidth="1"/>
    <col min="11523" max="11523" width="19.85546875" style="1" customWidth="1"/>
    <col min="11524" max="11524" width="19.7109375" style="1" customWidth="1"/>
    <col min="11525" max="11525" width="5.5703125" style="1" customWidth="1"/>
    <col min="11526" max="11526" width="19.28515625" style="1" customWidth="1"/>
    <col min="11527" max="11527" width="19" style="1" customWidth="1"/>
    <col min="11528" max="11528" width="18" style="1" customWidth="1"/>
    <col min="11529" max="11529" width="17.28515625" style="1" customWidth="1"/>
    <col min="11530" max="11530" width="16.140625" style="1" customWidth="1"/>
    <col min="11531" max="11531" width="17.28515625" style="1" customWidth="1"/>
    <col min="11532" max="11532" width="16.28515625" style="1" customWidth="1"/>
    <col min="11533" max="11533" width="15.42578125" style="1" customWidth="1"/>
    <col min="11534" max="11534" width="17.14062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34.140625" style="1" customWidth="1"/>
    <col min="11547" max="11547" width="25" style="1" customWidth="1"/>
    <col min="11548" max="11548" width="41.28515625" style="1" customWidth="1"/>
    <col min="11549" max="11776" width="11.42578125" style="1"/>
    <col min="11777" max="11777" width="26.42578125" style="1" customWidth="1"/>
    <col min="11778" max="11778" width="21.7109375" style="1" customWidth="1"/>
    <col min="11779" max="11779" width="19.85546875" style="1" customWidth="1"/>
    <col min="11780" max="11780" width="19.7109375" style="1" customWidth="1"/>
    <col min="11781" max="11781" width="5.5703125" style="1" customWidth="1"/>
    <col min="11782" max="11782" width="19.28515625" style="1" customWidth="1"/>
    <col min="11783" max="11783" width="19" style="1" customWidth="1"/>
    <col min="11784" max="11784" width="18" style="1" customWidth="1"/>
    <col min="11785" max="11785" width="17.28515625" style="1" customWidth="1"/>
    <col min="11786" max="11786" width="16.140625" style="1" customWidth="1"/>
    <col min="11787" max="11787" width="17.28515625" style="1" customWidth="1"/>
    <col min="11788" max="11788" width="16.28515625" style="1" customWidth="1"/>
    <col min="11789" max="11789" width="15.42578125" style="1" customWidth="1"/>
    <col min="11790" max="11790" width="17.14062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34.140625" style="1" customWidth="1"/>
    <col min="11803" max="11803" width="25" style="1" customWidth="1"/>
    <col min="11804" max="11804" width="41.28515625" style="1" customWidth="1"/>
    <col min="11805" max="12032" width="11.42578125" style="1"/>
    <col min="12033" max="12033" width="26.42578125" style="1" customWidth="1"/>
    <col min="12034" max="12034" width="21.7109375" style="1" customWidth="1"/>
    <col min="12035" max="12035" width="19.85546875" style="1" customWidth="1"/>
    <col min="12036" max="12036" width="19.7109375" style="1" customWidth="1"/>
    <col min="12037" max="12037" width="5.5703125" style="1" customWidth="1"/>
    <col min="12038" max="12038" width="19.28515625" style="1" customWidth="1"/>
    <col min="12039" max="12039" width="19" style="1" customWidth="1"/>
    <col min="12040" max="12040" width="18" style="1" customWidth="1"/>
    <col min="12041" max="12041" width="17.28515625" style="1" customWidth="1"/>
    <col min="12042" max="12042" width="16.140625" style="1" customWidth="1"/>
    <col min="12043" max="12043" width="17.28515625" style="1" customWidth="1"/>
    <col min="12044" max="12044" width="16.28515625" style="1" customWidth="1"/>
    <col min="12045" max="12045" width="15.42578125" style="1" customWidth="1"/>
    <col min="12046" max="12046" width="17.14062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34.140625" style="1" customWidth="1"/>
    <col min="12059" max="12059" width="25" style="1" customWidth="1"/>
    <col min="12060" max="12060" width="41.28515625" style="1" customWidth="1"/>
    <col min="12061" max="12288" width="11.42578125" style="1"/>
    <col min="12289" max="12289" width="26.42578125" style="1" customWidth="1"/>
    <col min="12290" max="12290" width="21.7109375" style="1" customWidth="1"/>
    <col min="12291" max="12291" width="19.85546875" style="1" customWidth="1"/>
    <col min="12292" max="12292" width="19.7109375" style="1" customWidth="1"/>
    <col min="12293" max="12293" width="5.5703125" style="1" customWidth="1"/>
    <col min="12294" max="12294" width="19.28515625" style="1" customWidth="1"/>
    <col min="12295" max="12295" width="19" style="1" customWidth="1"/>
    <col min="12296" max="12296" width="18" style="1" customWidth="1"/>
    <col min="12297" max="12297" width="17.28515625" style="1" customWidth="1"/>
    <col min="12298" max="12298" width="16.140625" style="1" customWidth="1"/>
    <col min="12299" max="12299" width="17.28515625" style="1" customWidth="1"/>
    <col min="12300" max="12300" width="16.28515625" style="1" customWidth="1"/>
    <col min="12301" max="12301" width="15.42578125" style="1" customWidth="1"/>
    <col min="12302" max="12302" width="17.14062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34.140625" style="1" customWidth="1"/>
    <col min="12315" max="12315" width="25" style="1" customWidth="1"/>
    <col min="12316" max="12316" width="41.28515625" style="1" customWidth="1"/>
    <col min="12317" max="12544" width="11.42578125" style="1"/>
    <col min="12545" max="12545" width="26.42578125" style="1" customWidth="1"/>
    <col min="12546" max="12546" width="21.7109375" style="1" customWidth="1"/>
    <col min="12547" max="12547" width="19.85546875" style="1" customWidth="1"/>
    <col min="12548" max="12548" width="19.7109375" style="1" customWidth="1"/>
    <col min="12549" max="12549" width="5.5703125" style="1" customWidth="1"/>
    <col min="12550" max="12550" width="19.28515625" style="1" customWidth="1"/>
    <col min="12551" max="12551" width="19" style="1" customWidth="1"/>
    <col min="12552" max="12552" width="18" style="1" customWidth="1"/>
    <col min="12553" max="12553" width="17.28515625" style="1" customWidth="1"/>
    <col min="12554" max="12554" width="16.140625" style="1" customWidth="1"/>
    <col min="12555" max="12555" width="17.28515625" style="1" customWidth="1"/>
    <col min="12556" max="12556" width="16.28515625" style="1" customWidth="1"/>
    <col min="12557" max="12557" width="15.42578125" style="1" customWidth="1"/>
    <col min="12558" max="12558" width="17.14062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34.140625" style="1" customWidth="1"/>
    <col min="12571" max="12571" width="25" style="1" customWidth="1"/>
    <col min="12572" max="12572" width="41.28515625" style="1" customWidth="1"/>
    <col min="12573" max="12800" width="11.42578125" style="1"/>
    <col min="12801" max="12801" width="26.42578125" style="1" customWidth="1"/>
    <col min="12802" max="12802" width="21.7109375" style="1" customWidth="1"/>
    <col min="12803" max="12803" width="19.85546875" style="1" customWidth="1"/>
    <col min="12804" max="12804" width="19.7109375" style="1" customWidth="1"/>
    <col min="12805" max="12805" width="5.5703125" style="1" customWidth="1"/>
    <col min="12806" max="12806" width="19.28515625" style="1" customWidth="1"/>
    <col min="12807" max="12807" width="19" style="1" customWidth="1"/>
    <col min="12808" max="12808" width="18" style="1" customWidth="1"/>
    <col min="12809" max="12809" width="17.28515625" style="1" customWidth="1"/>
    <col min="12810" max="12810" width="16.140625" style="1" customWidth="1"/>
    <col min="12811" max="12811" width="17.28515625" style="1" customWidth="1"/>
    <col min="12812" max="12812" width="16.28515625" style="1" customWidth="1"/>
    <col min="12813" max="12813" width="15.42578125" style="1" customWidth="1"/>
    <col min="12814" max="12814" width="17.14062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34.140625" style="1" customWidth="1"/>
    <col min="12827" max="12827" width="25" style="1" customWidth="1"/>
    <col min="12828" max="12828" width="41.28515625" style="1" customWidth="1"/>
    <col min="12829" max="13056" width="11.42578125" style="1"/>
    <col min="13057" max="13057" width="26.42578125" style="1" customWidth="1"/>
    <col min="13058" max="13058" width="21.7109375" style="1" customWidth="1"/>
    <col min="13059" max="13059" width="19.85546875" style="1" customWidth="1"/>
    <col min="13060" max="13060" width="19.7109375" style="1" customWidth="1"/>
    <col min="13061" max="13061" width="5.5703125" style="1" customWidth="1"/>
    <col min="13062" max="13062" width="19.28515625" style="1" customWidth="1"/>
    <col min="13063" max="13063" width="19" style="1" customWidth="1"/>
    <col min="13064" max="13064" width="18" style="1" customWidth="1"/>
    <col min="13065" max="13065" width="17.28515625" style="1" customWidth="1"/>
    <col min="13066" max="13066" width="16.140625" style="1" customWidth="1"/>
    <col min="13067" max="13067" width="17.28515625" style="1" customWidth="1"/>
    <col min="13068" max="13068" width="16.28515625" style="1" customWidth="1"/>
    <col min="13069" max="13069" width="15.42578125" style="1" customWidth="1"/>
    <col min="13070" max="13070" width="17.14062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34.140625" style="1" customWidth="1"/>
    <col min="13083" max="13083" width="25" style="1" customWidth="1"/>
    <col min="13084" max="13084" width="41.28515625" style="1" customWidth="1"/>
    <col min="13085" max="13312" width="11.42578125" style="1"/>
    <col min="13313" max="13313" width="26.42578125" style="1" customWidth="1"/>
    <col min="13314" max="13314" width="21.7109375" style="1" customWidth="1"/>
    <col min="13315" max="13315" width="19.85546875" style="1" customWidth="1"/>
    <col min="13316" max="13316" width="19.7109375" style="1" customWidth="1"/>
    <col min="13317" max="13317" width="5.5703125" style="1" customWidth="1"/>
    <col min="13318" max="13318" width="19.28515625" style="1" customWidth="1"/>
    <col min="13319" max="13319" width="19" style="1" customWidth="1"/>
    <col min="13320" max="13320" width="18" style="1" customWidth="1"/>
    <col min="13321" max="13321" width="17.28515625" style="1" customWidth="1"/>
    <col min="13322" max="13322" width="16.140625" style="1" customWidth="1"/>
    <col min="13323" max="13323" width="17.28515625" style="1" customWidth="1"/>
    <col min="13324" max="13324" width="16.28515625" style="1" customWidth="1"/>
    <col min="13325" max="13325" width="15.42578125" style="1" customWidth="1"/>
    <col min="13326" max="13326" width="17.14062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34.140625" style="1" customWidth="1"/>
    <col min="13339" max="13339" width="25" style="1" customWidth="1"/>
    <col min="13340" max="13340" width="41.28515625" style="1" customWidth="1"/>
    <col min="13341" max="13568" width="11.42578125" style="1"/>
    <col min="13569" max="13569" width="26.42578125" style="1" customWidth="1"/>
    <col min="13570" max="13570" width="21.7109375" style="1" customWidth="1"/>
    <col min="13571" max="13571" width="19.85546875" style="1" customWidth="1"/>
    <col min="13572" max="13572" width="19.7109375" style="1" customWidth="1"/>
    <col min="13573" max="13573" width="5.5703125" style="1" customWidth="1"/>
    <col min="13574" max="13574" width="19.28515625" style="1" customWidth="1"/>
    <col min="13575" max="13575" width="19" style="1" customWidth="1"/>
    <col min="13576" max="13576" width="18" style="1" customWidth="1"/>
    <col min="13577" max="13577" width="17.28515625" style="1" customWidth="1"/>
    <col min="13578" max="13578" width="16.140625" style="1" customWidth="1"/>
    <col min="13579" max="13579" width="17.28515625" style="1" customWidth="1"/>
    <col min="13580" max="13580" width="16.28515625" style="1" customWidth="1"/>
    <col min="13581" max="13581" width="15.42578125" style="1" customWidth="1"/>
    <col min="13582" max="13582" width="17.14062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34.140625" style="1" customWidth="1"/>
    <col min="13595" max="13595" width="25" style="1" customWidth="1"/>
    <col min="13596" max="13596" width="41.28515625" style="1" customWidth="1"/>
    <col min="13597" max="13824" width="11.42578125" style="1"/>
    <col min="13825" max="13825" width="26.42578125" style="1" customWidth="1"/>
    <col min="13826" max="13826" width="21.7109375" style="1" customWidth="1"/>
    <col min="13827" max="13827" width="19.85546875" style="1" customWidth="1"/>
    <col min="13828" max="13828" width="19.7109375" style="1" customWidth="1"/>
    <col min="13829" max="13829" width="5.5703125" style="1" customWidth="1"/>
    <col min="13830" max="13830" width="19.28515625" style="1" customWidth="1"/>
    <col min="13831" max="13831" width="19" style="1" customWidth="1"/>
    <col min="13832" max="13832" width="18" style="1" customWidth="1"/>
    <col min="13833" max="13833" width="17.28515625" style="1" customWidth="1"/>
    <col min="13834" max="13834" width="16.140625" style="1" customWidth="1"/>
    <col min="13835" max="13835" width="17.28515625" style="1" customWidth="1"/>
    <col min="13836" max="13836" width="16.28515625" style="1" customWidth="1"/>
    <col min="13837" max="13837" width="15.42578125" style="1" customWidth="1"/>
    <col min="13838" max="13838" width="17.14062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34.140625" style="1" customWidth="1"/>
    <col min="13851" max="13851" width="25" style="1" customWidth="1"/>
    <col min="13852" max="13852" width="41.28515625" style="1" customWidth="1"/>
    <col min="13853" max="14080" width="11.42578125" style="1"/>
    <col min="14081" max="14081" width="26.42578125" style="1" customWidth="1"/>
    <col min="14082" max="14082" width="21.7109375" style="1" customWidth="1"/>
    <col min="14083" max="14083" width="19.85546875" style="1" customWidth="1"/>
    <col min="14084" max="14084" width="19.7109375" style="1" customWidth="1"/>
    <col min="14085" max="14085" width="5.5703125" style="1" customWidth="1"/>
    <col min="14086" max="14086" width="19.28515625" style="1" customWidth="1"/>
    <col min="14087" max="14087" width="19" style="1" customWidth="1"/>
    <col min="14088" max="14088" width="18" style="1" customWidth="1"/>
    <col min="14089" max="14089" width="17.28515625" style="1" customWidth="1"/>
    <col min="14090" max="14090" width="16.140625" style="1" customWidth="1"/>
    <col min="14091" max="14091" width="17.28515625" style="1" customWidth="1"/>
    <col min="14092" max="14092" width="16.28515625" style="1" customWidth="1"/>
    <col min="14093" max="14093" width="15.42578125" style="1" customWidth="1"/>
    <col min="14094" max="14094" width="17.14062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34.140625" style="1" customWidth="1"/>
    <col min="14107" max="14107" width="25" style="1" customWidth="1"/>
    <col min="14108" max="14108" width="41.28515625" style="1" customWidth="1"/>
    <col min="14109" max="14336" width="11.42578125" style="1"/>
    <col min="14337" max="14337" width="26.42578125" style="1" customWidth="1"/>
    <col min="14338" max="14338" width="21.7109375" style="1" customWidth="1"/>
    <col min="14339" max="14339" width="19.85546875" style="1" customWidth="1"/>
    <col min="14340" max="14340" width="19.7109375" style="1" customWidth="1"/>
    <col min="14341" max="14341" width="5.5703125" style="1" customWidth="1"/>
    <col min="14342" max="14342" width="19.28515625" style="1" customWidth="1"/>
    <col min="14343" max="14343" width="19" style="1" customWidth="1"/>
    <col min="14344" max="14344" width="18" style="1" customWidth="1"/>
    <col min="14345" max="14345" width="17.28515625" style="1" customWidth="1"/>
    <col min="14346" max="14346" width="16.140625" style="1" customWidth="1"/>
    <col min="14347" max="14347" width="17.28515625" style="1" customWidth="1"/>
    <col min="14348" max="14348" width="16.28515625" style="1" customWidth="1"/>
    <col min="14349" max="14349" width="15.42578125" style="1" customWidth="1"/>
    <col min="14350" max="14350" width="17.14062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34.140625" style="1" customWidth="1"/>
    <col min="14363" max="14363" width="25" style="1" customWidth="1"/>
    <col min="14364" max="14364" width="41.28515625" style="1" customWidth="1"/>
    <col min="14365" max="14592" width="11.42578125" style="1"/>
    <col min="14593" max="14593" width="26.42578125" style="1" customWidth="1"/>
    <col min="14594" max="14594" width="21.7109375" style="1" customWidth="1"/>
    <col min="14595" max="14595" width="19.85546875" style="1" customWidth="1"/>
    <col min="14596" max="14596" width="19.7109375" style="1" customWidth="1"/>
    <col min="14597" max="14597" width="5.5703125" style="1" customWidth="1"/>
    <col min="14598" max="14598" width="19.28515625" style="1" customWidth="1"/>
    <col min="14599" max="14599" width="19" style="1" customWidth="1"/>
    <col min="14600" max="14600" width="18" style="1" customWidth="1"/>
    <col min="14601" max="14601" width="17.28515625" style="1" customWidth="1"/>
    <col min="14602" max="14602" width="16.140625" style="1" customWidth="1"/>
    <col min="14603" max="14603" width="17.28515625" style="1" customWidth="1"/>
    <col min="14604" max="14604" width="16.28515625" style="1" customWidth="1"/>
    <col min="14605" max="14605" width="15.42578125" style="1" customWidth="1"/>
    <col min="14606" max="14606" width="17.14062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34.140625" style="1" customWidth="1"/>
    <col min="14619" max="14619" width="25" style="1" customWidth="1"/>
    <col min="14620" max="14620" width="41.28515625" style="1" customWidth="1"/>
    <col min="14621" max="14848" width="11.42578125" style="1"/>
    <col min="14849" max="14849" width="26.42578125" style="1" customWidth="1"/>
    <col min="14850" max="14850" width="21.7109375" style="1" customWidth="1"/>
    <col min="14851" max="14851" width="19.85546875" style="1" customWidth="1"/>
    <col min="14852" max="14852" width="19.7109375" style="1" customWidth="1"/>
    <col min="14853" max="14853" width="5.5703125" style="1" customWidth="1"/>
    <col min="14854" max="14854" width="19.28515625" style="1" customWidth="1"/>
    <col min="14855" max="14855" width="19" style="1" customWidth="1"/>
    <col min="14856" max="14856" width="18" style="1" customWidth="1"/>
    <col min="14857" max="14857" width="17.28515625" style="1" customWidth="1"/>
    <col min="14858" max="14858" width="16.140625" style="1" customWidth="1"/>
    <col min="14859" max="14859" width="17.28515625" style="1" customWidth="1"/>
    <col min="14860" max="14860" width="16.28515625" style="1" customWidth="1"/>
    <col min="14861" max="14861" width="15.42578125" style="1" customWidth="1"/>
    <col min="14862" max="14862" width="17.14062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34.140625" style="1" customWidth="1"/>
    <col min="14875" max="14875" width="25" style="1" customWidth="1"/>
    <col min="14876" max="14876" width="41.28515625" style="1" customWidth="1"/>
    <col min="14877" max="15104" width="11.42578125" style="1"/>
    <col min="15105" max="15105" width="26.42578125" style="1" customWidth="1"/>
    <col min="15106" max="15106" width="21.7109375" style="1" customWidth="1"/>
    <col min="15107" max="15107" width="19.85546875" style="1" customWidth="1"/>
    <col min="15108" max="15108" width="19.7109375" style="1" customWidth="1"/>
    <col min="15109" max="15109" width="5.5703125" style="1" customWidth="1"/>
    <col min="15110" max="15110" width="19.28515625" style="1" customWidth="1"/>
    <col min="15111" max="15111" width="19" style="1" customWidth="1"/>
    <col min="15112" max="15112" width="18" style="1" customWidth="1"/>
    <col min="15113" max="15113" width="17.28515625" style="1" customWidth="1"/>
    <col min="15114" max="15114" width="16.140625" style="1" customWidth="1"/>
    <col min="15115" max="15115" width="17.28515625" style="1" customWidth="1"/>
    <col min="15116" max="15116" width="16.28515625" style="1" customWidth="1"/>
    <col min="15117" max="15117" width="15.42578125" style="1" customWidth="1"/>
    <col min="15118" max="15118" width="17.14062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34.140625" style="1" customWidth="1"/>
    <col min="15131" max="15131" width="25" style="1" customWidth="1"/>
    <col min="15132" max="15132" width="41.28515625" style="1" customWidth="1"/>
    <col min="15133" max="15360" width="11.42578125" style="1"/>
    <col min="15361" max="15361" width="26.42578125" style="1" customWidth="1"/>
    <col min="15362" max="15362" width="21.7109375" style="1" customWidth="1"/>
    <col min="15363" max="15363" width="19.85546875" style="1" customWidth="1"/>
    <col min="15364" max="15364" width="19.7109375" style="1" customWidth="1"/>
    <col min="15365" max="15365" width="5.5703125" style="1" customWidth="1"/>
    <col min="15366" max="15366" width="19.28515625" style="1" customWidth="1"/>
    <col min="15367" max="15367" width="19" style="1" customWidth="1"/>
    <col min="15368" max="15368" width="18" style="1" customWidth="1"/>
    <col min="15369" max="15369" width="17.28515625" style="1" customWidth="1"/>
    <col min="15370" max="15370" width="16.140625" style="1" customWidth="1"/>
    <col min="15371" max="15371" width="17.28515625" style="1" customWidth="1"/>
    <col min="15372" max="15372" width="16.28515625" style="1" customWidth="1"/>
    <col min="15373" max="15373" width="15.42578125" style="1" customWidth="1"/>
    <col min="15374" max="15374" width="17.14062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34.140625" style="1" customWidth="1"/>
    <col min="15387" max="15387" width="25" style="1" customWidth="1"/>
    <col min="15388" max="15388" width="41.28515625" style="1" customWidth="1"/>
    <col min="15389" max="15616" width="11.42578125" style="1"/>
    <col min="15617" max="15617" width="26.42578125" style="1" customWidth="1"/>
    <col min="15618" max="15618" width="21.7109375" style="1" customWidth="1"/>
    <col min="15619" max="15619" width="19.85546875" style="1" customWidth="1"/>
    <col min="15620" max="15620" width="19.7109375" style="1" customWidth="1"/>
    <col min="15621" max="15621" width="5.5703125" style="1" customWidth="1"/>
    <col min="15622" max="15622" width="19.28515625" style="1" customWidth="1"/>
    <col min="15623" max="15623" width="19" style="1" customWidth="1"/>
    <col min="15624" max="15624" width="18" style="1" customWidth="1"/>
    <col min="15625" max="15625" width="17.28515625" style="1" customWidth="1"/>
    <col min="15626" max="15626" width="16.140625" style="1" customWidth="1"/>
    <col min="15627" max="15627" width="17.28515625" style="1" customWidth="1"/>
    <col min="15628" max="15628" width="16.28515625" style="1" customWidth="1"/>
    <col min="15629" max="15629" width="15.42578125" style="1" customWidth="1"/>
    <col min="15630" max="15630" width="17.14062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34.140625" style="1" customWidth="1"/>
    <col min="15643" max="15643" width="25" style="1" customWidth="1"/>
    <col min="15644" max="15644" width="41.28515625" style="1" customWidth="1"/>
    <col min="15645" max="15872" width="11.42578125" style="1"/>
    <col min="15873" max="15873" width="26.42578125" style="1" customWidth="1"/>
    <col min="15874" max="15874" width="21.7109375" style="1" customWidth="1"/>
    <col min="15875" max="15875" width="19.85546875" style="1" customWidth="1"/>
    <col min="15876" max="15876" width="19.7109375" style="1" customWidth="1"/>
    <col min="15877" max="15877" width="5.5703125" style="1" customWidth="1"/>
    <col min="15878" max="15878" width="19.28515625" style="1" customWidth="1"/>
    <col min="15879" max="15879" width="19" style="1" customWidth="1"/>
    <col min="15880" max="15880" width="18" style="1" customWidth="1"/>
    <col min="15881" max="15881" width="17.28515625" style="1" customWidth="1"/>
    <col min="15882" max="15882" width="16.140625" style="1" customWidth="1"/>
    <col min="15883" max="15883" width="17.28515625" style="1" customWidth="1"/>
    <col min="15884" max="15884" width="16.28515625" style="1" customWidth="1"/>
    <col min="15885" max="15885" width="15.42578125" style="1" customWidth="1"/>
    <col min="15886" max="15886" width="17.14062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34.140625" style="1" customWidth="1"/>
    <col min="15899" max="15899" width="25" style="1" customWidth="1"/>
    <col min="15900" max="15900" width="41.28515625" style="1" customWidth="1"/>
    <col min="15901" max="16128" width="11.42578125" style="1"/>
    <col min="16129" max="16129" width="26.42578125" style="1" customWidth="1"/>
    <col min="16130" max="16130" width="21.7109375" style="1" customWidth="1"/>
    <col min="16131" max="16131" width="19.85546875" style="1" customWidth="1"/>
    <col min="16132" max="16132" width="19.7109375" style="1" customWidth="1"/>
    <col min="16133" max="16133" width="5.5703125" style="1" customWidth="1"/>
    <col min="16134" max="16134" width="19.28515625" style="1" customWidth="1"/>
    <col min="16135" max="16135" width="19" style="1" customWidth="1"/>
    <col min="16136" max="16136" width="18" style="1" customWidth="1"/>
    <col min="16137" max="16137" width="17.28515625" style="1" customWidth="1"/>
    <col min="16138" max="16138" width="16.140625" style="1" customWidth="1"/>
    <col min="16139" max="16139" width="17.28515625" style="1" customWidth="1"/>
    <col min="16140" max="16140" width="16.28515625" style="1" customWidth="1"/>
    <col min="16141" max="16141" width="15.42578125" style="1" customWidth="1"/>
    <col min="16142" max="16142" width="17.14062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34.140625" style="1" customWidth="1"/>
    <col min="16155" max="16155" width="25" style="1" customWidth="1"/>
    <col min="16156" max="16156" width="41.28515625" style="1" customWidth="1"/>
    <col min="16157" max="16384" width="11.425781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0</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2</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3</v>
      </c>
    </row>
    <row r="4" spans="1:28" x14ac:dyDescent="0.25">
      <c r="A4" s="577"/>
      <c r="B4" s="585" t="s">
        <v>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5</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594" t="s">
        <v>1153</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5"/>
    </row>
    <row r="8" spans="1:28" x14ac:dyDescent="0.25">
      <c r="A8" s="6" t="s">
        <v>9</v>
      </c>
      <c r="B8" s="596" t="s">
        <v>1154</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7"/>
    </row>
    <row r="9" spans="1:28" x14ac:dyDescent="0.25">
      <c r="A9" s="6" t="s">
        <v>11</v>
      </c>
      <c r="B9" s="598" t="s">
        <v>1154</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600"/>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21"/>
      <c r="D11" s="571">
        <v>43850</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x14ac:dyDescent="0.25">
      <c r="A12" s="570"/>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571" t="s">
        <v>1224</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601" t="s">
        <v>1155</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3"/>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629"/>
      <c r="U16" s="631" t="s">
        <v>36</v>
      </c>
      <c r="V16" s="604"/>
      <c r="W16" s="604"/>
      <c r="X16" s="604"/>
      <c r="Y16" s="632"/>
      <c r="Z16" s="604" t="s">
        <v>37</v>
      </c>
      <c r="AA16" s="604" t="s">
        <v>38</v>
      </c>
      <c r="AB16" s="633" t="s">
        <v>39</v>
      </c>
    </row>
    <row r="17" spans="1:28" ht="26.25" thickBot="1" x14ac:dyDescent="0.3">
      <c r="A17" s="605"/>
      <c r="B17" s="605"/>
      <c r="C17" s="657"/>
      <c r="D17" s="657"/>
      <c r="E17" s="657"/>
      <c r="F17" s="657"/>
      <c r="G17" s="657"/>
      <c r="H17" s="1044"/>
      <c r="I17" s="1044"/>
      <c r="J17" s="657"/>
      <c r="K17" s="657"/>
      <c r="L17" s="657"/>
      <c r="M17" s="657"/>
      <c r="N17" s="657"/>
      <c r="O17" s="432" t="s">
        <v>40</v>
      </c>
      <c r="P17" s="432" t="s">
        <v>41</v>
      </c>
      <c r="Q17" s="432" t="s">
        <v>42</v>
      </c>
      <c r="R17" s="432" t="s">
        <v>43</v>
      </c>
      <c r="S17" s="433" t="s">
        <v>44</v>
      </c>
      <c r="T17" s="630"/>
      <c r="U17" s="15" t="s">
        <v>40</v>
      </c>
      <c r="V17" s="13" t="s">
        <v>41</v>
      </c>
      <c r="W17" s="13" t="s">
        <v>42</v>
      </c>
      <c r="X17" s="13" t="s">
        <v>43</v>
      </c>
      <c r="Y17" s="14" t="s">
        <v>45</v>
      </c>
      <c r="Z17" s="605"/>
      <c r="AA17" s="605"/>
      <c r="AB17" s="634"/>
    </row>
    <row r="18" spans="1:28" ht="102" x14ac:dyDescent="0.25">
      <c r="A18" s="637" t="s">
        <v>1156</v>
      </c>
      <c r="B18" s="1187" t="s">
        <v>1157</v>
      </c>
      <c r="C18" s="635" t="s">
        <v>1158</v>
      </c>
      <c r="D18" s="638" t="s">
        <v>1159</v>
      </c>
      <c r="E18" s="495">
        <v>1</v>
      </c>
      <c r="F18" s="495" t="s">
        <v>1160</v>
      </c>
      <c r="G18" s="495" t="s">
        <v>1161</v>
      </c>
      <c r="H18" s="638"/>
      <c r="I18" s="638" t="s">
        <v>1162</v>
      </c>
      <c r="J18" s="1190" t="s">
        <v>1163</v>
      </c>
      <c r="K18" s="638" t="s">
        <v>181</v>
      </c>
      <c r="L18" s="1054">
        <v>1</v>
      </c>
      <c r="M18" s="638" t="s">
        <v>1164</v>
      </c>
      <c r="N18" s="638" t="s">
        <v>1165</v>
      </c>
      <c r="O18" s="1188">
        <f>12/36</f>
        <v>0.33333333333333331</v>
      </c>
      <c r="P18" s="1188">
        <f>8/36</f>
        <v>0.22222222222222221</v>
      </c>
      <c r="Q18" s="1188">
        <f>6/36</f>
        <v>0.16666666666666666</v>
      </c>
      <c r="R18" s="1188">
        <f>10/36</f>
        <v>0.27777777777777779</v>
      </c>
      <c r="S18" s="1192">
        <f>SUM(O18:R19)</f>
        <v>1</v>
      </c>
      <c r="T18" s="630"/>
      <c r="U18" s="1188">
        <f>11/36</f>
        <v>0.30555555555555558</v>
      </c>
      <c r="V18" s="1188">
        <f>9/36</f>
        <v>0.25</v>
      </c>
      <c r="W18" s="1188"/>
      <c r="X18" s="1188"/>
      <c r="Y18" s="1188">
        <f>SUM(U18:X19)</f>
        <v>0.55555555555555558</v>
      </c>
      <c r="Z18" s="1194" t="s">
        <v>1166</v>
      </c>
      <c r="AA18" s="1194" t="s">
        <v>1167</v>
      </c>
      <c r="AB18" s="1194" t="s">
        <v>1168</v>
      </c>
    </row>
    <row r="19" spans="1:28" ht="102.75" thickBot="1" x14ac:dyDescent="0.3">
      <c r="A19" s="699"/>
      <c r="B19" s="1187"/>
      <c r="C19" s="1047"/>
      <c r="D19" s="700"/>
      <c r="E19" s="465">
        <v>2</v>
      </c>
      <c r="F19" s="465" t="s">
        <v>1169</v>
      </c>
      <c r="G19" s="73" t="s">
        <v>1161</v>
      </c>
      <c r="H19" s="700"/>
      <c r="I19" s="700"/>
      <c r="J19" s="1191"/>
      <c r="K19" s="700"/>
      <c r="L19" s="1088"/>
      <c r="M19" s="700"/>
      <c r="N19" s="700"/>
      <c r="O19" s="1189"/>
      <c r="P19" s="1189"/>
      <c r="Q19" s="1189"/>
      <c r="R19" s="1189"/>
      <c r="S19" s="1193"/>
      <c r="T19" s="630"/>
      <c r="U19" s="1189"/>
      <c r="V19" s="1189"/>
      <c r="W19" s="1189"/>
      <c r="X19" s="1189"/>
      <c r="Y19" s="1189"/>
      <c r="Z19" s="1073"/>
      <c r="AA19" s="1073"/>
      <c r="AB19" s="1073"/>
    </row>
    <row r="20" spans="1:28" ht="409.6" thickBot="1" x14ac:dyDescent="0.3">
      <c r="A20" s="699"/>
      <c r="B20" s="1187"/>
      <c r="C20" s="496" t="s">
        <v>1170</v>
      </c>
      <c r="D20" s="497" t="s">
        <v>1171</v>
      </c>
      <c r="E20" s="497">
        <v>3</v>
      </c>
      <c r="F20" s="497" t="s">
        <v>1172</v>
      </c>
      <c r="G20" s="497" t="s">
        <v>1161</v>
      </c>
      <c r="H20" s="497"/>
      <c r="I20" s="497" t="s">
        <v>1173</v>
      </c>
      <c r="J20" s="498" t="s">
        <v>1174</v>
      </c>
      <c r="K20" s="497" t="s">
        <v>181</v>
      </c>
      <c r="L20" s="499">
        <v>1</v>
      </c>
      <c r="M20" s="497" t="s">
        <v>1175</v>
      </c>
      <c r="N20" s="497" t="s">
        <v>1176</v>
      </c>
      <c r="O20" s="500">
        <f>175/600</f>
        <v>0.29166666666666669</v>
      </c>
      <c r="P20" s="500">
        <f>285/600</f>
        <v>0.47499999999999998</v>
      </c>
      <c r="Q20" s="500">
        <f>120/600</f>
        <v>0.2</v>
      </c>
      <c r="R20" s="500">
        <f>20/600</f>
        <v>3.3333333333333333E-2</v>
      </c>
      <c r="S20" s="501">
        <f>SUM(O20:R20)</f>
        <v>0.99999999999999989</v>
      </c>
      <c r="T20" s="630"/>
      <c r="U20" s="500">
        <f>85/600</f>
        <v>0.14166666666666666</v>
      </c>
      <c r="V20" s="500">
        <f>176/600</f>
        <v>0.29333333333333333</v>
      </c>
      <c r="W20" s="500"/>
      <c r="X20" s="500"/>
      <c r="Y20" s="500">
        <f>SUM(U20:X20)</f>
        <v>0.435</v>
      </c>
      <c r="Z20" s="502" t="s">
        <v>1177</v>
      </c>
      <c r="AA20" s="502" t="s">
        <v>1178</v>
      </c>
      <c r="AB20" s="502" t="s">
        <v>1179</v>
      </c>
    </row>
    <row r="21" spans="1:28" ht="63.75" x14ac:dyDescent="0.25">
      <c r="A21" s="699"/>
      <c r="B21" s="1187"/>
      <c r="C21" s="1195" t="s">
        <v>1180</v>
      </c>
      <c r="D21" s="1197" t="s">
        <v>1181</v>
      </c>
      <c r="E21" s="495">
        <v>1</v>
      </c>
      <c r="F21" s="495" t="s">
        <v>1182</v>
      </c>
      <c r="G21" s="495" t="s">
        <v>1161</v>
      </c>
      <c r="H21" s="495"/>
      <c r="I21" s="638" t="s">
        <v>1183</v>
      </c>
      <c r="J21" s="638" t="s">
        <v>1184</v>
      </c>
      <c r="K21" s="638" t="s">
        <v>181</v>
      </c>
      <c r="L21" s="1054">
        <v>1</v>
      </c>
      <c r="M21" s="638" t="s">
        <v>1185</v>
      </c>
      <c r="N21" s="638" t="s">
        <v>1186</v>
      </c>
      <c r="O21" s="1054">
        <v>0.25</v>
      </c>
      <c r="P21" s="1054">
        <v>0.25</v>
      </c>
      <c r="Q21" s="1054">
        <v>0.25</v>
      </c>
      <c r="R21" s="1054">
        <v>0.25</v>
      </c>
      <c r="S21" s="1199">
        <f>SUM(O21:R24)</f>
        <v>1</v>
      </c>
      <c r="T21" s="630"/>
      <c r="U21" s="1054">
        <v>0.25</v>
      </c>
      <c r="V21" s="1054">
        <v>0.25</v>
      </c>
      <c r="W21" s="1054"/>
      <c r="X21" s="1054"/>
      <c r="Y21" s="1054">
        <f>SUM(U21:X24)</f>
        <v>0.5</v>
      </c>
      <c r="Z21" s="1194" t="s">
        <v>1187</v>
      </c>
      <c r="AA21" s="1194" t="s">
        <v>1167</v>
      </c>
      <c r="AB21" s="1194" t="s">
        <v>1168</v>
      </c>
    </row>
    <row r="22" spans="1:28" ht="51" x14ac:dyDescent="0.25">
      <c r="A22" s="699"/>
      <c r="B22" s="1187"/>
      <c r="C22" s="637"/>
      <c r="D22" s="621"/>
      <c r="E22" s="16">
        <v>2</v>
      </c>
      <c r="F22" s="16" t="s">
        <v>1188</v>
      </c>
      <c r="G22" s="16" t="s">
        <v>1161</v>
      </c>
      <c r="H22" s="16"/>
      <c r="I22" s="620"/>
      <c r="J22" s="620"/>
      <c r="K22" s="620"/>
      <c r="L22" s="620"/>
      <c r="M22" s="620"/>
      <c r="N22" s="620"/>
      <c r="O22" s="620"/>
      <c r="P22" s="620"/>
      <c r="Q22" s="620"/>
      <c r="R22" s="620"/>
      <c r="S22" s="1200"/>
      <c r="T22" s="630"/>
      <c r="U22" s="620"/>
      <c r="V22" s="620"/>
      <c r="W22" s="620"/>
      <c r="X22" s="620"/>
      <c r="Y22" s="620"/>
      <c r="Z22" s="1059"/>
      <c r="AA22" s="1059"/>
      <c r="AB22" s="1059"/>
    </row>
    <row r="23" spans="1:28" ht="51" x14ac:dyDescent="0.25">
      <c r="A23" s="699"/>
      <c r="B23" s="1187"/>
      <c r="C23" s="699"/>
      <c r="D23" s="618"/>
      <c r="E23" s="8">
        <v>3</v>
      </c>
      <c r="F23" s="8" t="s">
        <v>1189</v>
      </c>
      <c r="G23" s="8" t="s">
        <v>1161</v>
      </c>
      <c r="H23" s="8"/>
      <c r="I23" s="620"/>
      <c r="J23" s="620"/>
      <c r="K23" s="620"/>
      <c r="L23" s="620"/>
      <c r="M23" s="620"/>
      <c r="N23" s="620"/>
      <c r="O23" s="620"/>
      <c r="P23" s="620"/>
      <c r="Q23" s="620"/>
      <c r="R23" s="620"/>
      <c r="S23" s="1200"/>
      <c r="T23" s="630"/>
      <c r="U23" s="620"/>
      <c r="V23" s="620"/>
      <c r="W23" s="620"/>
      <c r="X23" s="620"/>
      <c r="Y23" s="620"/>
      <c r="Z23" s="1059"/>
      <c r="AA23" s="1059"/>
      <c r="AB23" s="1059"/>
    </row>
    <row r="24" spans="1:28" ht="26.25" thickBot="1" x14ac:dyDescent="0.3">
      <c r="A24" s="639"/>
      <c r="B24" s="1187"/>
      <c r="C24" s="1196"/>
      <c r="D24" s="1198"/>
      <c r="E24" s="465">
        <v>4</v>
      </c>
      <c r="F24" s="465" t="s">
        <v>1190</v>
      </c>
      <c r="G24" s="465" t="s">
        <v>1161</v>
      </c>
      <c r="H24" s="465"/>
      <c r="I24" s="700"/>
      <c r="J24" s="700"/>
      <c r="K24" s="700"/>
      <c r="L24" s="700"/>
      <c r="M24" s="700"/>
      <c r="N24" s="700"/>
      <c r="O24" s="700"/>
      <c r="P24" s="700"/>
      <c r="Q24" s="700"/>
      <c r="R24" s="700"/>
      <c r="S24" s="1201"/>
      <c r="T24" s="630"/>
      <c r="U24" s="700"/>
      <c r="V24" s="700"/>
      <c r="W24" s="700"/>
      <c r="X24" s="700"/>
      <c r="Y24" s="700"/>
      <c r="Z24" s="1073"/>
      <c r="AA24" s="1073"/>
      <c r="AB24" s="1073"/>
    </row>
    <row r="25" spans="1:28" s="39" customFormat="1" ht="25.5" customHeight="1" thickBot="1" x14ac:dyDescent="0.3">
      <c r="A25" s="622" t="s">
        <v>157</v>
      </c>
      <c r="B25" s="623"/>
      <c r="C25" s="624"/>
      <c r="D25" s="624"/>
      <c r="E25" s="624"/>
      <c r="F25" s="624"/>
      <c r="G25" s="624"/>
      <c r="H25" s="624"/>
      <c r="I25" s="624"/>
      <c r="J25" s="624"/>
      <c r="K25" s="624"/>
      <c r="L25" s="624"/>
      <c r="M25" s="624"/>
      <c r="N25" s="624"/>
      <c r="O25" s="624"/>
      <c r="P25" s="624"/>
      <c r="Q25" s="624"/>
      <c r="R25" s="1154"/>
      <c r="S25" s="1155" t="s">
        <v>158</v>
      </c>
      <c r="T25" s="627"/>
      <c r="U25" s="627"/>
      <c r="V25" s="627"/>
      <c r="W25" s="627"/>
      <c r="X25" s="627"/>
      <c r="Y25" s="627"/>
      <c r="Z25" s="627"/>
      <c r="AA25" s="627"/>
      <c r="AB25" s="628"/>
    </row>
    <row r="26" spans="1:28" x14ac:dyDescent="0.25">
      <c r="A26" s="40" t="s">
        <v>159</v>
      </c>
      <c r="B26" s="610" t="s">
        <v>1161</v>
      </c>
      <c r="C26" s="610"/>
      <c r="D26" s="610"/>
      <c r="E26" s="611"/>
      <c r="F26" s="41" t="s">
        <v>160</v>
      </c>
      <c r="G26" s="1202" t="s">
        <v>1161</v>
      </c>
      <c r="H26" s="1202"/>
      <c r="I26" s="1202"/>
      <c r="J26" s="1202"/>
      <c r="K26" s="1202"/>
      <c r="L26" s="41" t="s">
        <v>160</v>
      </c>
      <c r="M26" s="1202" t="s">
        <v>1161</v>
      </c>
      <c r="N26" s="1202"/>
      <c r="O26" s="1202"/>
      <c r="P26" s="1202"/>
      <c r="Q26" s="1202"/>
      <c r="R26" s="1203"/>
      <c r="S26" s="42" t="s">
        <v>160</v>
      </c>
      <c r="T26" s="613"/>
      <c r="U26" s="614"/>
      <c r="V26" s="614"/>
      <c r="W26" s="614"/>
      <c r="X26" s="614"/>
      <c r="Y26" s="615"/>
      <c r="Z26" s="42" t="s">
        <v>160</v>
      </c>
      <c r="AA26" s="616"/>
      <c r="AB26" s="617"/>
    </row>
    <row r="27" spans="1:28" x14ac:dyDescent="0.25">
      <c r="A27" s="43" t="s">
        <v>161</v>
      </c>
      <c r="B27" s="709" t="s">
        <v>1191</v>
      </c>
      <c r="C27" s="709"/>
      <c r="D27" s="709"/>
      <c r="E27" s="616"/>
      <c r="F27" s="41" t="s">
        <v>163</v>
      </c>
      <c r="G27" s="1202" t="s">
        <v>1191</v>
      </c>
      <c r="H27" s="1202"/>
      <c r="I27" s="1202"/>
      <c r="J27" s="1202"/>
      <c r="K27" s="1202"/>
      <c r="L27" s="41" t="s">
        <v>165</v>
      </c>
      <c r="M27" s="1202" t="s">
        <v>1191</v>
      </c>
      <c r="N27" s="1202"/>
      <c r="O27" s="1202"/>
      <c r="P27" s="1202"/>
      <c r="Q27" s="1202"/>
      <c r="R27" s="1203"/>
      <c r="S27" s="42" t="s">
        <v>163</v>
      </c>
      <c r="T27" s="613"/>
      <c r="U27" s="614"/>
      <c r="V27" s="614"/>
      <c r="W27" s="614"/>
      <c r="X27" s="614"/>
      <c r="Y27" s="615"/>
      <c r="Z27" s="42" t="s">
        <v>165</v>
      </c>
      <c r="AA27" s="616"/>
      <c r="AB27" s="617"/>
    </row>
    <row r="28" spans="1:28" ht="29.25" customHeight="1" thickBot="1" x14ac:dyDescent="0.3">
      <c r="A28" s="45" t="s">
        <v>168</v>
      </c>
      <c r="B28" s="659" t="s">
        <v>1192</v>
      </c>
      <c r="C28" s="659"/>
      <c r="D28" s="659"/>
      <c r="E28" s="689"/>
      <c r="F28" s="46" t="s">
        <v>168</v>
      </c>
      <c r="G28" s="703" t="s">
        <v>1192</v>
      </c>
      <c r="H28" s="703"/>
      <c r="I28" s="703"/>
      <c r="J28" s="703"/>
      <c r="K28" s="703"/>
      <c r="L28" s="46" t="s">
        <v>168</v>
      </c>
      <c r="M28" s="703" t="s">
        <v>1192</v>
      </c>
      <c r="N28" s="703"/>
      <c r="O28" s="703"/>
      <c r="P28" s="703"/>
      <c r="Q28" s="703"/>
      <c r="R28" s="704"/>
      <c r="S28" s="47" t="s">
        <v>168</v>
      </c>
      <c r="T28" s="643"/>
      <c r="U28" s="644"/>
      <c r="V28" s="644"/>
      <c r="W28" s="644"/>
      <c r="X28" s="644"/>
      <c r="Y28" s="645"/>
      <c r="Z28" s="47" t="s">
        <v>168</v>
      </c>
      <c r="AA28" s="689"/>
      <c r="AB28" s="690"/>
    </row>
  </sheetData>
  <mergeCells count="98">
    <mergeCell ref="B27:E27"/>
    <mergeCell ref="G27:K27"/>
    <mergeCell ref="M27:R27"/>
    <mergeCell ref="T27:Y27"/>
    <mergeCell ref="AA27:AB27"/>
    <mergeCell ref="B28:E28"/>
    <mergeCell ref="G28:K28"/>
    <mergeCell ref="M28:R28"/>
    <mergeCell ref="T28:Y28"/>
    <mergeCell ref="AA28:AB28"/>
    <mergeCell ref="A25:R25"/>
    <mergeCell ref="S25:AB25"/>
    <mergeCell ref="B26:E26"/>
    <mergeCell ref="G26:K26"/>
    <mergeCell ref="M26:R26"/>
    <mergeCell ref="T26:Y26"/>
    <mergeCell ref="AA26:AB26"/>
    <mergeCell ref="AA18:AA19"/>
    <mergeCell ref="AB21:AB24"/>
    <mergeCell ref="P21:P24"/>
    <mergeCell ref="Q21:Q24"/>
    <mergeCell ref="R21:R24"/>
    <mergeCell ref="S21:S24"/>
    <mergeCell ref="U21:U24"/>
    <mergeCell ref="V21:V24"/>
    <mergeCell ref="W21:W24"/>
    <mergeCell ref="X21:X24"/>
    <mergeCell ref="Y21:Y24"/>
    <mergeCell ref="Z21:Z24"/>
    <mergeCell ref="AA21:AA24"/>
    <mergeCell ref="S18:S19"/>
    <mergeCell ref="AB18:AB19"/>
    <mergeCell ref="C21:C24"/>
    <mergeCell ref="D21:D24"/>
    <mergeCell ref="I21:I24"/>
    <mergeCell ref="J21:J24"/>
    <mergeCell ref="K21:K24"/>
    <mergeCell ref="L21:L24"/>
    <mergeCell ref="M21:M24"/>
    <mergeCell ref="N21:N24"/>
    <mergeCell ref="O21:O24"/>
    <mergeCell ref="V18:V19"/>
    <mergeCell ref="W18:W19"/>
    <mergeCell ref="X18:X19"/>
    <mergeCell ref="Y18:Y19"/>
    <mergeCell ref="Z18:Z19"/>
    <mergeCell ref="M16:M17"/>
    <mergeCell ref="N16:N17"/>
    <mergeCell ref="O16:S16"/>
    <mergeCell ref="U18:U19"/>
    <mergeCell ref="I18:I19"/>
    <mergeCell ref="J18:J19"/>
    <mergeCell ref="K18:K19"/>
    <mergeCell ref="L18:L19"/>
    <mergeCell ref="M18:M19"/>
    <mergeCell ref="N18:N19"/>
    <mergeCell ref="T16:T24"/>
    <mergeCell ref="U16:Y16"/>
    <mergeCell ref="O18:O19"/>
    <mergeCell ref="P18:P19"/>
    <mergeCell ref="Q18:Q19"/>
    <mergeCell ref="R18:R19"/>
    <mergeCell ref="A18:A24"/>
    <mergeCell ref="B18:B24"/>
    <mergeCell ref="C18:C19"/>
    <mergeCell ref="D18:D19"/>
    <mergeCell ref="H18:H19"/>
    <mergeCell ref="B14:AB14"/>
    <mergeCell ref="A16:A17"/>
    <mergeCell ref="B16:B17"/>
    <mergeCell ref="C16:C17"/>
    <mergeCell ref="D16:D17"/>
    <mergeCell ref="E16:E17"/>
    <mergeCell ref="F16:F17"/>
    <mergeCell ref="G16:G17"/>
    <mergeCell ref="H16:H17"/>
    <mergeCell ref="I16:I17"/>
    <mergeCell ref="Z16:Z17"/>
    <mergeCell ref="AA16:AA17"/>
    <mergeCell ref="AB16:AB17"/>
    <mergeCell ref="J16:J17"/>
    <mergeCell ref="K16:K17"/>
    <mergeCell ref="L16:L17"/>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9169-1077-4CAB-A6BB-7E55A70D1C97}">
  <dimension ref="A1:AB24"/>
  <sheetViews>
    <sheetView workbookViewId="0">
      <selection activeCell="D12" sqref="D12:AB12"/>
    </sheetView>
  </sheetViews>
  <sheetFormatPr baseColWidth="10" defaultRowHeight="15" x14ac:dyDescent="0.25"/>
  <cols>
    <col min="1" max="1" width="24.42578125" style="1" customWidth="1"/>
    <col min="2" max="2" width="21.7109375" style="1" customWidth="1"/>
    <col min="3" max="3" width="26.42578125" style="1" customWidth="1"/>
    <col min="4" max="4" width="19.7109375" style="1" customWidth="1"/>
    <col min="5" max="5" width="5.5703125" style="1" customWidth="1"/>
    <col min="6" max="6" width="19.28515625" style="1" customWidth="1"/>
    <col min="7" max="7" width="18" style="1" customWidth="1"/>
    <col min="8" max="8" width="20.7109375" style="1" customWidth="1"/>
    <col min="9" max="9" width="19.7109375" style="1" customWidth="1"/>
    <col min="10" max="10" width="16.140625" style="1" customWidth="1"/>
    <col min="11" max="11" width="14.85546875" style="1" customWidth="1"/>
    <col min="12" max="12" width="16.7109375" style="1" customWidth="1"/>
    <col min="13" max="13" width="15.42578125" style="1" customWidth="1"/>
    <col min="14" max="14" width="17.140625" style="1" customWidth="1"/>
    <col min="15" max="15" width="8.28515625" style="1" customWidth="1"/>
    <col min="16" max="16" width="8.5703125" style="1" customWidth="1"/>
    <col min="17" max="17" width="8" style="1" customWidth="1"/>
    <col min="18" max="18" width="8.42578125" style="1" customWidth="1"/>
    <col min="19" max="19" width="20.140625" style="1" customWidth="1"/>
    <col min="20" max="20" width="4.28515625" style="39" customWidth="1"/>
    <col min="21" max="21" width="11" style="1" customWidth="1"/>
    <col min="22" max="22" width="9.140625" style="1" customWidth="1"/>
    <col min="23" max="23" width="8.85546875" style="1" customWidth="1"/>
    <col min="24" max="24" width="8.7109375" style="1" customWidth="1"/>
    <col min="25" max="25" width="14.85546875" style="1" customWidth="1"/>
    <col min="26" max="26" width="90.85546875" style="1" customWidth="1"/>
    <col min="27" max="27" width="25" style="1" customWidth="1"/>
    <col min="28" max="28" width="41.28515625" style="1" customWidth="1"/>
    <col min="29" max="256" width="11.42578125" style="1"/>
    <col min="257" max="257" width="24.42578125" style="1" customWidth="1"/>
    <col min="258" max="258" width="21.7109375" style="1" customWidth="1"/>
    <col min="259" max="259" width="26.42578125" style="1" customWidth="1"/>
    <col min="260" max="260" width="19.7109375" style="1" customWidth="1"/>
    <col min="261" max="261" width="5.5703125" style="1" customWidth="1"/>
    <col min="262" max="262" width="19.28515625" style="1" customWidth="1"/>
    <col min="263" max="263" width="18" style="1" customWidth="1"/>
    <col min="264" max="264" width="20.7109375" style="1" customWidth="1"/>
    <col min="265" max="265" width="19.7109375" style="1" customWidth="1"/>
    <col min="266" max="266" width="16.140625" style="1" customWidth="1"/>
    <col min="267" max="267" width="14.85546875" style="1" customWidth="1"/>
    <col min="268" max="268" width="16.7109375" style="1" customWidth="1"/>
    <col min="269" max="269" width="15.42578125" style="1" customWidth="1"/>
    <col min="270" max="270" width="17.140625" style="1" customWidth="1"/>
    <col min="271" max="271" width="8.28515625" style="1" customWidth="1"/>
    <col min="272" max="272" width="8.5703125" style="1" customWidth="1"/>
    <col min="273" max="273" width="8" style="1" customWidth="1"/>
    <col min="274" max="274" width="8.42578125" style="1" customWidth="1"/>
    <col min="275" max="275" width="20.140625" style="1" customWidth="1"/>
    <col min="276" max="276" width="4.28515625" style="1" customWidth="1"/>
    <col min="277" max="277" width="11" style="1" customWidth="1"/>
    <col min="278" max="278" width="9.140625" style="1" customWidth="1"/>
    <col min="279" max="279" width="8.85546875" style="1" customWidth="1"/>
    <col min="280" max="280" width="8.7109375" style="1" customWidth="1"/>
    <col min="281" max="281" width="14.85546875" style="1" customWidth="1"/>
    <col min="282" max="282" width="90.85546875" style="1" customWidth="1"/>
    <col min="283" max="283" width="25" style="1" customWidth="1"/>
    <col min="284" max="284" width="41.28515625" style="1" customWidth="1"/>
    <col min="285" max="512" width="11.42578125" style="1"/>
    <col min="513" max="513" width="24.42578125" style="1" customWidth="1"/>
    <col min="514" max="514" width="21.7109375" style="1" customWidth="1"/>
    <col min="515" max="515" width="26.42578125" style="1" customWidth="1"/>
    <col min="516" max="516" width="19.7109375" style="1" customWidth="1"/>
    <col min="517" max="517" width="5.5703125" style="1" customWidth="1"/>
    <col min="518" max="518" width="19.28515625" style="1" customWidth="1"/>
    <col min="519" max="519" width="18" style="1" customWidth="1"/>
    <col min="520" max="520" width="20.7109375" style="1" customWidth="1"/>
    <col min="521" max="521" width="19.7109375" style="1" customWidth="1"/>
    <col min="522" max="522" width="16.140625" style="1" customWidth="1"/>
    <col min="523" max="523" width="14.85546875" style="1" customWidth="1"/>
    <col min="524" max="524" width="16.7109375" style="1" customWidth="1"/>
    <col min="525" max="525" width="15.42578125" style="1" customWidth="1"/>
    <col min="526" max="526" width="17.140625" style="1" customWidth="1"/>
    <col min="527" max="527" width="8.28515625" style="1" customWidth="1"/>
    <col min="528" max="528" width="8.5703125" style="1" customWidth="1"/>
    <col min="529" max="529" width="8" style="1" customWidth="1"/>
    <col min="530" max="530" width="8.42578125" style="1" customWidth="1"/>
    <col min="531" max="531" width="20.140625" style="1" customWidth="1"/>
    <col min="532" max="532" width="4.28515625" style="1" customWidth="1"/>
    <col min="533" max="533" width="11" style="1" customWidth="1"/>
    <col min="534" max="534" width="9.140625" style="1" customWidth="1"/>
    <col min="535" max="535" width="8.85546875" style="1" customWidth="1"/>
    <col min="536" max="536" width="8.7109375" style="1" customWidth="1"/>
    <col min="537" max="537" width="14.85546875" style="1" customWidth="1"/>
    <col min="538" max="538" width="90.85546875" style="1" customWidth="1"/>
    <col min="539" max="539" width="25" style="1" customWidth="1"/>
    <col min="540" max="540" width="41.28515625" style="1" customWidth="1"/>
    <col min="541" max="768" width="11.42578125" style="1"/>
    <col min="769" max="769" width="24.42578125" style="1" customWidth="1"/>
    <col min="770" max="770" width="21.7109375" style="1" customWidth="1"/>
    <col min="771" max="771" width="26.42578125" style="1" customWidth="1"/>
    <col min="772" max="772" width="19.7109375" style="1" customWidth="1"/>
    <col min="773" max="773" width="5.5703125" style="1" customWidth="1"/>
    <col min="774" max="774" width="19.28515625" style="1" customWidth="1"/>
    <col min="775" max="775" width="18" style="1" customWidth="1"/>
    <col min="776" max="776" width="20.7109375" style="1" customWidth="1"/>
    <col min="777" max="777" width="19.7109375" style="1" customWidth="1"/>
    <col min="778" max="778" width="16.140625" style="1" customWidth="1"/>
    <col min="779" max="779" width="14.85546875" style="1" customWidth="1"/>
    <col min="780" max="780" width="16.7109375" style="1" customWidth="1"/>
    <col min="781" max="781" width="15.42578125" style="1" customWidth="1"/>
    <col min="782" max="782" width="17.140625" style="1" customWidth="1"/>
    <col min="783" max="783" width="8.28515625" style="1" customWidth="1"/>
    <col min="784" max="784" width="8.5703125" style="1" customWidth="1"/>
    <col min="785" max="785" width="8" style="1" customWidth="1"/>
    <col min="786" max="786" width="8.42578125" style="1" customWidth="1"/>
    <col min="787" max="787" width="20.140625" style="1" customWidth="1"/>
    <col min="788" max="788" width="4.28515625" style="1" customWidth="1"/>
    <col min="789" max="789" width="11" style="1" customWidth="1"/>
    <col min="790" max="790" width="9.140625" style="1" customWidth="1"/>
    <col min="791" max="791" width="8.85546875" style="1" customWidth="1"/>
    <col min="792" max="792" width="8.7109375" style="1" customWidth="1"/>
    <col min="793" max="793" width="14.85546875" style="1" customWidth="1"/>
    <col min="794" max="794" width="90.85546875" style="1" customWidth="1"/>
    <col min="795" max="795" width="25" style="1" customWidth="1"/>
    <col min="796" max="796" width="41.28515625" style="1" customWidth="1"/>
    <col min="797" max="1024" width="11.42578125" style="1"/>
    <col min="1025" max="1025" width="24.42578125" style="1" customWidth="1"/>
    <col min="1026" max="1026" width="21.7109375" style="1" customWidth="1"/>
    <col min="1027" max="1027" width="26.42578125" style="1" customWidth="1"/>
    <col min="1028" max="1028" width="19.7109375" style="1" customWidth="1"/>
    <col min="1029" max="1029" width="5.5703125" style="1" customWidth="1"/>
    <col min="1030" max="1030" width="19.28515625" style="1" customWidth="1"/>
    <col min="1031" max="1031" width="18" style="1" customWidth="1"/>
    <col min="1032" max="1032" width="20.7109375" style="1" customWidth="1"/>
    <col min="1033" max="1033" width="19.7109375" style="1" customWidth="1"/>
    <col min="1034" max="1034" width="16.140625" style="1" customWidth="1"/>
    <col min="1035" max="1035" width="14.85546875" style="1" customWidth="1"/>
    <col min="1036" max="1036" width="16.7109375" style="1" customWidth="1"/>
    <col min="1037" max="1037" width="15.42578125" style="1" customWidth="1"/>
    <col min="1038" max="1038" width="17.140625" style="1" customWidth="1"/>
    <col min="1039" max="1039" width="8.28515625" style="1" customWidth="1"/>
    <col min="1040" max="1040" width="8.5703125" style="1" customWidth="1"/>
    <col min="1041" max="1041" width="8" style="1" customWidth="1"/>
    <col min="1042" max="1042" width="8.42578125" style="1" customWidth="1"/>
    <col min="1043" max="1043" width="20.140625" style="1" customWidth="1"/>
    <col min="1044" max="1044" width="4.28515625" style="1" customWidth="1"/>
    <col min="1045" max="1045" width="11" style="1" customWidth="1"/>
    <col min="1046" max="1046" width="9.140625" style="1" customWidth="1"/>
    <col min="1047" max="1047" width="8.85546875" style="1" customWidth="1"/>
    <col min="1048" max="1048" width="8.7109375" style="1" customWidth="1"/>
    <col min="1049" max="1049" width="14.85546875" style="1" customWidth="1"/>
    <col min="1050" max="1050" width="90.85546875" style="1" customWidth="1"/>
    <col min="1051" max="1051" width="25" style="1" customWidth="1"/>
    <col min="1052" max="1052" width="41.28515625" style="1" customWidth="1"/>
    <col min="1053" max="1280" width="11.42578125" style="1"/>
    <col min="1281" max="1281" width="24.42578125" style="1" customWidth="1"/>
    <col min="1282" max="1282" width="21.7109375" style="1" customWidth="1"/>
    <col min="1283" max="1283" width="26.42578125" style="1" customWidth="1"/>
    <col min="1284" max="1284" width="19.7109375" style="1" customWidth="1"/>
    <col min="1285" max="1285" width="5.5703125" style="1" customWidth="1"/>
    <col min="1286" max="1286" width="19.28515625" style="1" customWidth="1"/>
    <col min="1287" max="1287" width="18" style="1" customWidth="1"/>
    <col min="1288" max="1288" width="20.7109375" style="1" customWidth="1"/>
    <col min="1289" max="1289" width="19.7109375" style="1" customWidth="1"/>
    <col min="1290" max="1290" width="16.140625" style="1" customWidth="1"/>
    <col min="1291" max="1291" width="14.85546875" style="1" customWidth="1"/>
    <col min="1292" max="1292" width="16.7109375" style="1" customWidth="1"/>
    <col min="1293" max="1293" width="15.42578125" style="1" customWidth="1"/>
    <col min="1294" max="1294" width="17.140625" style="1" customWidth="1"/>
    <col min="1295" max="1295" width="8.28515625" style="1" customWidth="1"/>
    <col min="1296" max="1296" width="8.5703125" style="1" customWidth="1"/>
    <col min="1297" max="1297" width="8" style="1" customWidth="1"/>
    <col min="1298" max="1298" width="8.42578125" style="1" customWidth="1"/>
    <col min="1299" max="1299" width="20.140625" style="1" customWidth="1"/>
    <col min="1300" max="1300" width="4.28515625" style="1" customWidth="1"/>
    <col min="1301" max="1301" width="11" style="1" customWidth="1"/>
    <col min="1302" max="1302" width="9.140625" style="1" customWidth="1"/>
    <col min="1303" max="1303" width="8.85546875" style="1" customWidth="1"/>
    <col min="1304" max="1304" width="8.7109375" style="1" customWidth="1"/>
    <col min="1305" max="1305" width="14.85546875" style="1" customWidth="1"/>
    <col min="1306" max="1306" width="90.85546875" style="1" customWidth="1"/>
    <col min="1307" max="1307" width="25" style="1" customWidth="1"/>
    <col min="1308" max="1308" width="41.28515625" style="1" customWidth="1"/>
    <col min="1309" max="1536" width="11.42578125" style="1"/>
    <col min="1537" max="1537" width="24.42578125" style="1" customWidth="1"/>
    <col min="1538" max="1538" width="21.7109375" style="1" customWidth="1"/>
    <col min="1539" max="1539" width="26.42578125" style="1" customWidth="1"/>
    <col min="1540" max="1540" width="19.7109375" style="1" customWidth="1"/>
    <col min="1541" max="1541" width="5.5703125" style="1" customWidth="1"/>
    <col min="1542" max="1542" width="19.28515625" style="1" customWidth="1"/>
    <col min="1543" max="1543" width="18" style="1" customWidth="1"/>
    <col min="1544" max="1544" width="20.7109375" style="1" customWidth="1"/>
    <col min="1545" max="1545" width="19.7109375" style="1" customWidth="1"/>
    <col min="1546" max="1546" width="16.140625" style="1" customWidth="1"/>
    <col min="1547" max="1547" width="14.85546875" style="1" customWidth="1"/>
    <col min="1548" max="1548" width="16.7109375" style="1" customWidth="1"/>
    <col min="1549" max="1549" width="15.42578125" style="1" customWidth="1"/>
    <col min="1550" max="1550" width="17.140625" style="1" customWidth="1"/>
    <col min="1551" max="1551" width="8.28515625" style="1" customWidth="1"/>
    <col min="1552" max="1552" width="8.5703125" style="1" customWidth="1"/>
    <col min="1553" max="1553" width="8" style="1" customWidth="1"/>
    <col min="1554" max="1554" width="8.42578125" style="1" customWidth="1"/>
    <col min="1555" max="1555" width="20.140625" style="1" customWidth="1"/>
    <col min="1556" max="1556" width="4.28515625" style="1" customWidth="1"/>
    <col min="1557" max="1557" width="11" style="1" customWidth="1"/>
    <col min="1558" max="1558" width="9.140625" style="1" customWidth="1"/>
    <col min="1559" max="1559" width="8.85546875" style="1" customWidth="1"/>
    <col min="1560" max="1560" width="8.7109375" style="1" customWidth="1"/>
    <col min="1561" max="1561" width="14.85546875" style="1" customWidth="1"/>
    <col min="1562" max="1562" width="90.85546875" style="1" customWidth="1"/>
    <col min="1563" max="1563" width="25" style="1" customWidth="1"/>
    <col min="1564" max="1564" width="41.28515625" style="1" customWidth="1"/>
    <col min="1565" max="1792" width="11.42578125" style="1"/>
    <col min="1793" max="1793" width="24.42578125" style="1" customWidth="1"/>
    <col min="1794" max="1794" width="21.7109375" style="1" customWidth="1"/>
    <col min="1795" max="1795" width="26.42578125" style="1" customWidth="1"/>
    <col min="1796" max="1796" width="19.7109375" style="1" customWidth="1"/>
    <col min="1797" max="1797" width="5.5703125" style="1" customWidth="1"/>
    <col min="1798" max="1798" width="19.28515625" style="1" customWidth="1"/>
    <col min="1799" max="1799" width="18" style="1" customWidth="1"/>
    <col min="1800" max="1800" width="20.7109375" style="1" customWidth="1"/>
    <col min="1801" max="1801" width="19.7109375" style="1" customWidth="1"/>
    <col min="1802" max="1802" width="16.140625" style="1" customWidth="1"/>
    <col min="1803" max="1803" width="14.85546875" style="1" customWidth="1"/>
    <col min="1804" max="1804" width="16.7109375" style="1" customWidth="1"/>
    <col min="1805" max="1805" width="15.42578125" style="1" customWidth="1"/>
    <col min="1806" max="1806" width="17.140625" style="1" customWidth="1"/>
    <col min="1807" max="1807" width="8.28515625" style="1" customWidth="1"/>
    <col min="1808" max="1808" width="8.5703125" style="1" customWidth="1"/>
    <col min="1809" max="1809" width="8" style="1" customWidth="1"/>
    <col min="1810" max="1810" width="8.42578125" style="1" customWidth="1"/>
    <col min="1811" max="1811" width="20.140625" style="1" customWidth="1"/>
    <col min="1812" max="1812" width="4.28515625" style="1" customWidth="1"/>
    <col min="1813" max="1813" width="11" style="1" customWidth="1"/>
    <col min="1814" max="1814" width="9.140625" style="1" customWidth="1"/>
    <col min="1815" max="1815" width="8.85546875" style="1" customWidth="1"/>
    <col min="1816" max="1816" width="8.7109375" style="1" customWidth="1"/>
    <col min="1817" max="1817" width="14.85546875" style="1" customWidth="1"/>
    <col min="1818" max="1818" width="90.85546875" style="1" customWidth="1"/>
    <col min="1819" max="1819" width="25" style="1" customWidth="1"/>
    <col min="1820" max="1820" width="41.28515625" style="1" customWidth="1"/>
    <col min="1821" max="2048" width="11.42578125" style="1"/>
    <col min="2049" max="2049" width="24.42578125" style="1" customWidth="1"/>
    <col min="2050" max="2050" width="21.7109375" style="1" customWidth="1"/>
    <col min="2051" max="2051" width="26.42578125" style="1" customWidth="1"/>
    <col min="2052" max="2052" width="19.7109375" style="1" customWidth="1"/>
    <col min="2053" max="2053" width="5.5703125" style="1" customWidth="1"/>
    <col min="2054" max="2054" width="19.28515625" style="1" customWidth="1"/>
    <col min="2055" max="2055" width="18" style="1" customWidth="1"/>
    <col min="2056" max="2056" width="20.7109375" style="1" customWidth="1"/>
    <col min="2057" max="2057" width="19.7109375" style="1" customWidth="1"/>
    <col min="2058" max="2058" width="16.140625" style="1" customWidth="1"/>
    <col min="2059" max="2059" width="14.85546875" style="1" customWidth="1"/>
    <col min="2060" max="2060" width="16.7109375" style="1" customWidth="1"/>
    <col min="2061" max="2061" width="15.42578125" style="1" customWidth="1"/>
    <col min="2062" max="2062" width="17.140625" style="1" customWidth="1"/>
    <col min="2063" max="2063" width="8.28515625" style="1" customWidth="1"/>
    <col min="2064" max="2064" width="8.5703125" style="1" customWidth="1"/>
    <col min="2065" max="2065" width="8" style="1" customWidth="1"/>
    <col min="2066" max="2066" width="8.42578125" style="1" customWidth="1"/>
    <col min="2067" max="2067" width="20.140625" style="1" customWidth="1"/>
    <col min="2068" max="2068" width="4.28515625" style="1" customWidth="1"/>
    <col min="2069" max="2069" width="11" style="1" customWidth="1"/>
    <col min="2070" max="2070" width="9.140625" style="1" customWidth="1"/>
    <col min="2071" max="2071" width="8.85546875" style="1" customWidth="1"/>
    <col min="2072" max="2072" width="8.7109375" style="1" customWidth="1"/>
    <col min="2073" max="2073" width="14.85546875" style="1" customWidth="1"/>
    <col min="2074" max="2074" width="90.85546875" style="1" customWidth="1"/>
    <col min="2075" max="2075" width="25" style="1" customWidth="1"/>
    <col min="2076" max="2076" width="41.28515625" style="1" customWidth="1"/>
    <col min="2077" max="2304" width="11.42578125" style="1"/>
    <col min="2305" max="2305" width="24.42578125" style="1" customWidth="1"/>
    <col min="2306" max="2306" width="21.7109375" style="1" customWidth="1"/>
    <col min="2307" max="2307" width="26.42578125" style="1" customWidth="1"/>
    <col min="2308" max="2308" width="19.7109375" style="1" customWidth="1"/>
    <col min="2309" max="2309" width="5.5703125" style="1" customWidth="1"/>
    <col min="2310" max="2310" width="19.28515625" style="1" customWidth="1"/>
    <col min="2311" max="2311" width="18" style="1" customWidth="1"/>
    <col min="2312" max="2312" width="20.7109375" style="1" customWidth="1"/>
    <col min="2313" max="2313" width="19.7109375" style="1" customWidth="1"/>
    <col min="2314" max="2314" width="16.140625" style="1" customWidth="1"/>
    <col min="2315" max="2315" width="14.85546875" style="1" customWidth="1"/>
    <col min="2316" max="2316" width="16.7109375" style="1" customWidth="1"/>
    <col min="2317" max="2317" width="15.42578125" style="1" customWidth="1"/>
    <col min="2318" max="2318" width="17.140625" style="1" customWidth="1"/>
    <col min="2319" max="2319" width="8.28515625" style="1" customWidth="1"/>
    <col min="2320" max="2320" width="8.5703125" style="1" customWidth="1"/>
    <col min="2321" max="2321" width="8" style="1" customWidth="1"/>
    <col min="2322" max="2322" width="8.42578125" style="1" customWidth="1"/>
    <col min="2323" max="2323" width="20.140625" style="1" customWidth="1"/>
    <col min="2324" max="2324" width="4.28515625" style="1" customWidth="1"/>
    <col min="2325" max="2325" width="11" style="1" customWidth="1"/>
    <col min="2326" max="2326" width="9.140625" style="1" customWidth="1"/>
    <col min="2327" max="2327" width="8.85546875" style="1" customWidth="1"/>
    <col min="2328" max="2328" width="8.7109375" style="1" customWidth="1"/>
    <col min="2329" max="2329" width="14.85546875" style="1" customWidth="1"/>
    <col min="2330" max="2330" width="90.85546875" style="1" customWidth="1"/>
    <col min="2331" max="2331" width="25" style="1" customWidth="1"/>
    <col min="2332" max="2332" width="41.28515625" style="1" customWidth="1"/>
    <col min="2333" max="2560" width="11.42578125" style="1"/>
    <col min="2561" max="2561" width="24.42578125" style="1" customWidth="1"/>
    <col min="2562" max="2562" width="21.7109375" style="1" customWidth="1"/>
    <col min="2563" max="2563" width="26.42578125" style="1" customWidth="1"/>
    <col min="2564" max="2564" width="19.7109375" style="1" customWidth="1"/>
    <col min="2565" max="2565" width="5.5703125" style="1" customWidth="1"/>
    <col min="2566" max="2566" width="19.28515625" style="1" customWidth="1"/>
    <col min="2567" max="2567" width="18" style="1" customWidth="1"/>
    <col min="2568" max="2568" width="20.7109375" style="1" customWidth="1"/>
    <col min="2569" max="2569" width="19.7109375" style="1" customWidth="1"/>
    <col min="2570" max="2570" width="16.140625" style="1" customWidth="1"/>
    <col min="2571" max="2571" width="14.85546875" style="1" customWidth="1"/>
    <col min="2572" max="2572" width="16.7109375" style="1" customWidth="1"/>
    <col min="2573" max="2573" width="15.42578125" style="1" customWidth="1"/>
    <col min="2574" max="2574" width="17.140625" style="1" customWidth="1"/>
    <col min="2575" max="2575" width="8.28515625" style="1" customWidth="1"/>
    <col min="2576" max="2576" width="8.5703125" style="1" customWidth="1"/>
    <col min="2577" max="2577" width="8" style="1" customWidth="1"/>
    <col min="2578" max="2578" width="8.42578125" style="1" customWidth="1"/>
    <col min="2579" max="2579" width="20.140625" style="1" customWidth="1"/>
    <col min="2580" max="2580" width="4.28515625" style="1" customWidth="1"/>
    <col min="2581" max="2581" width="11" style="1" customWidth="1"/>
    <col min="2582" max="2582" width="9.140625" style="1" customWidth="1"/>
    <col min="2583" max="2583" width="8.85546875" style="1" customWidth="1"/>
    <col min="2584" max="2584" width="8.7109375" style="1" customWidth="1"/>
    <col min="2585" max="2585" width="14.85546875" style="1" customWidth="1"/>
    <col min="2586" max="2586" width="90.85546875" style="1" customWidth="1"/>
    <col min="2587" max="2587" width="25" style="1" customWidth="1"/>
    <col min="2588" max="2588" width="41.28515625" style="1" customWidth="1"/>
    <col min="2589" max="2816" width="11.42578125" style="1"/>
    <col min="2817" max="2817" width="24.42578125" style="1" customWidth="1"/>
    <col min="2818" max="2818" width="21.7109375" style="1" customWidth="1"/>
    <col min="2819" max="2819" width="26.42578125" style="1" customWidth="1"/>
    <col min="2820" max="2820" width="19.7109375" style="1" customWidth="1"/>
    <col min="2821" max="2821" width="5.5703125" style="1" customWidth="1"/>
    <col min="2822" max="2822" width="19.28515625" style="1" customWidth="1"/>
    <col min="2823" max="2823" width="18" style="1" customWidth="1"/>
    <col min="2824" max="2824" width="20.7109375" style="1" customWidth="1"/>
    <col min="2825" max="2825" width="19.7109375" style="1" customWidth="1"/>
    <col min="2826" max="2826" width="16.140625" style="1" customWidth="1"/>
    <col min="2827" max="2827" width="14.85546875" style="1" customWidth="1"/>
    <col min="2828" max="2828" width="16.7109375" style="1" customWidth="1"/>
    <col min="2829" max="2829" width="15.42578125" style="1" customWidth="1"/>
    <col min="2830" max="2830" width="17.140625" style="1" customWidth="1"/>
    <col min="2831" max="2831" width="8.28515625" style="1" customWidth="1"/>
    <col min="2832" max="2832" width="8.5703125" style="1" customWidth="1"/>
    <col min="2833" max="2833" width="8" style="1" customWidth="1"/>
    <col min="2834" max="2834" width="8.42578125" style="1" customWidth="1"/>
    <col min="2835" max="2835" width="20.140625" style="1" customWidth="1"/>
    <col min="2836" max="2836" width="4.28515625" style="1" customWidth="1"/>
    <col min="2837" max="2837" width="11" style="1" customWidth="1"/>
    <col min="2838" max="2838" width="9.140625" style="1" customWidth="1"/>
    <col min="2839" max="2839" width="8.85546875" style="1" customWidth="1"/>
    <col min="2840" max="2840" width="8.7109375" style="1" customWidth="1"/>
    <col min="2841" max="2841" width="14.85546875" style="1" customWidth="1"/>
    <col min="2842" max="2842" width="90.85546875" style="1" customWidth="1"/>
    <col min="2843" max="2843" width="25" style="1" customWidth="1"/>
    <col min="2844" max="2844" width="41.28515625" style="1" customWidth="1"/>
    <col min="2845" max="3072" width="11.42578125" style="1"/>
    <col min="3073" max="3073" width="24.42578125" style="1" customWidth="1"/>
    <col min="3074" max="3074" width="21.7109375" style="1" customWidth="1"/>
    <col min="3075" max="3075" width="26.42578125" style="1" customWidth="1"/>
    <col min="3076" max="3076" width="19.7109375" style="1" customWidth="1"/>
    <col min="3077" max="3077" width="5.5703125" style="1" customWidth="1"/>
    <col min="3078" max="3078" width="19.28515625" style="1" customWidth="1"/>
    <col min="3079" max="3079" width="18" style="1" customWidth="1"/>
    <col min="3080" max="3080" width="20.7109375" style="1" customWidth="1"/>
    <col min="3081" max="3081" width="19.7109375" style="1" customWidth="1"/>
    <col min="3082" max="3082" width="16.140625" style="1" customWidth="1"/>
    <col min="3083" max="3083" width="14.85546875" style="1" customWidth="1"/>
    <col min="3084" max="3084" width="16.7109375" style="1" customWidth="1"/>
    <col min="3085" max="3085" width="15.42578125" style="1" customWidth="1"/>
    <col min="3086" max="3086" width="17.140625" style="1" customWidth="1"/>
    <col min="3087" max="3087" width="8.28515625" style="1" customWidth="1"/>
    <col min="3088" max="3088" width="8.5703125" style="1" customWidth="1"/>
    <col min="3089" max="3089" width="8" style="1" customWidth="1"/>
    <col min="3090" max="3090" width="8.42578125" style="1" customWidth="1"/>
    <col min="3091" max="3091" width="20.140625" style="1" customWidth="1"/>
    <col min="3092" max="3092" width="4.28515625" style="1" customWidth="1"/>
    <col min="3093" max="3093" width="11" style="1" customWidth="1"/>
    <col min="3094" max="3094" width="9.140625" style="1" customWidth="1"/>
    <col min="3095" max="3095" width="8.85546875" style="1" customWidth="1"/>
    <col min="3096" max="3096" width="8.7109375" style="1" customWidth="1"/>
    <col min="3097" max="3097" width="14.85546875" style="1" customWidth="1"/>
    <col min="3098" max="3098" width="90.85546875" style="1" customWidth="1"/>
    <col min="3099" max="3099" width="25" style="1" customWidth="1"/>
    <col min="3100" max="3100" width="41.28515625" style="1" customWidth="1"/>
    <col min="3101" max="3328" width="11.42578125" style="1"/>
    <col min="3329" max="3329" width="24.42578125" style="1" customWidth="1"/>
    <col min="3330" max="3330" width="21.7109375" style="1" customWidth="1"/>
    <col min="3331" max="3331" width="26.42578125" style="1" customWidth="1"/>
    <col min="3332" max="3332" width="19.7109375" style="1" customWidth="1"/>
    <col min="3333" max="3333" width="5.5703125" style="1" customWidth="1"/>
    <col min="3334" max="3334" width="19.28515625" style="1" customWidth="1"/>
    <col min="3335" max="3335" width="18" style="1" customWidth="1"/>
    <col min="3336" max="3336" width="20.7109375" style="1" customWidth="1"/>
    <col min="3337" max="3337" width="19.7109375" style="1" customWidth="1"/>
    <col min="3338" max="3338" width="16.140625" style="1" customWidth="1"/>
    <col min="3339" max="3339" width="14.85546875" style="1" customWidth="1"/>
    <col min="3340" max="3340" width="16.7109375" style="1" customWidth="1"/>
    <col min="3341" max="3341" width="15.42578125" style="1" customWidth="1"/>
    <col min="3342" max="3342" width="17.140625" style="1" customWidth="1"/>
    <col min="3343" max="3343" width="8.28515625" style="1" customWidth="1"/>
    <col min="3344" max="3344" width="8.5703125" style="1" customWidth="1"/>
    <col min="3345" max="3345" width="8" style="1" customWidth="1"/>
    <col min="3346" max="3346" width="8.42578125" style="1" customWidth="1"/>
    <col min="3347" max="3347" width="20.140625" style="1" customWidth="1"/>
    <col min="3348" max="3348" width="4.28515625" style="1" customWidth="1"/>
    <col min="3349" max="3349" width="11" style="1" customWidth="1"/>
    <col min="3350" max="3350" width="9.140625" style="1" customWidth="1"/>
    <col min="3351" max="3351" width="8.85546875" style="1" customWidth="1"/>
    <col min="3352" max="3352" width="8.7109375" style="1" customWidth="1"/>
    <col min="3353" max="3353" width="14.85546875" style="1" customWidth="1"/>
    <col min="3354" max="3354" width="90.85546875" style="1" customWidth="1"/>
    <col min="3355" max="3355" width="25" style="1" customWidth="1"/>
    <col min="3356" max="3356" width="41.28515625" style="1" customWidth="1"/>
    <col min="3357" max="3584" width="11.42578125" style="1"/>
    <col min="3585" max="3585" width="24.42578125" style="1" customWidth="1"/>
    <col min="3586" max="3586" width="21.7109375" style="1" customWidth="1"/>
    <col min="3587" max="3587" width="26.42578125" style="1" customWidth="1"/>
    <col min="3588" max="3588" width="19.7109375" style="1" customWidth="1"/>
    <col min="3589" max="3589" width="5.5703125" style="1" customWidth="1"/>
    <col min="3590" max="3590" width="19.28515625" style="1" customWidth="1"/>
    <col min="3591" max="3591" width="18" style="1" customWidth="1"/>
    <col min="3592" max="3592" width="20.7109375" style="1" customWidth="1"/>
    <col min="3593" max="3593" width="19.7109375" style="1" customWidth="1"/>
    <col min="3594" max="3594" width="16.140625" style="1" customWidth="1"/>
    <col min="3595" max="3595" width="14.85546875" style="1" customWidth="1"/>
    <col min="3596" max="3596" width="16.7109375" style="1" customWidth="1"/>
    <col min="3597" max="3597" width="15.42578125" style="1" customWidth="1"/>
    <col min="3598" max="3598" width="17.140625" style="1" customWidth="1"/>
    <col min="3599" max="3599" width="8.28515625" style="1" customWidth="1"/>
    <col min="3600" max="3600" width="8.5703125" style="1" customWidth="1"/>
    <col min="3601" max="3601" width="8" style="1" customWidth="1"/>
    <col min="3602" max="3602" width="8.42578125" style="1" customWidth="1"/>
    <col min="3603" max="3603" width="20.140625" style="1" customWidth="1"/>
    <col min="3604" max="3604" width="4.28515625" style="1" customWidth="1"/>
    <col min="3605" max="3605" width="11" style="1" customWidth="1"/>
    <col min="3606" max="3606" width="9.140625" style="1" customWidth="1"/>
    <col min="3607" max="3607" width="8.85546875" style="1" customWidth="1"/>
    <col min="3608" max="3608" width="8.7109375" style="1" customWidth="1"/>
    <col min="3609" max="3609" width="14.85546875" style="1" customWidth="1"/>
    <col min="3610" max="3610" width="90.85546875" style="1" customWidth="1"/>
    <col min="3611" max="3611" width="25" style="1" customWidth="1"/>
    <col min="3612" max="3612" width="41.28515625" style="1" customWidth="1"/>
    <col min="3613" max="3840" width="11.42578125" style="1"/>
    <col min="3841" max="3841" width="24.42578125" style="1" customWidth="1"/>
    <col min="3842" max="3842" width="21.7109375" style="1" customWidth="1"/>
    <col min="3843" max="3843" width="26.42578125" style="1" customWidth="1"/>
    <col min="3844" max="3844" width="19.7109375" style="1" customWidth="1"/>
    <col min="3845" max="3845" width="5.5703125" style="1" customWidth="1"/>
    <col min="3846" max="3846" width="19.28515625" style="1" customWidth="1"/>
    <col min="3847" max="3847" width="18" style="1" customWidth="1"/>
    <col min="3848" max="3848" width="20.7109375" style="1" customWidth="1"/>
    <col min="3849" max="3849" width="19.7109375" style="1" customWidth="1"/>
    <col min="3850" max="3850" width="16.140625" style="1" customWidth="1"/>
    <col min="3851" max="3851" width="14.85546875" style="1" customWidth="1"/>
    <col min="3852" max="3852" width="16.7109375" style="1" customWidth="1"/>
    <col min="3853" max="3853" width="15.42578125" style="1" customWidth="1"/>
    <col min="3854" max="3854" width="17.140625" style="1" customWidth="1"/>
    <col min="3855" max="3855" width="8.28515625" style="1" customWidth="1"/>
    <col min="3856" max="3856" width="8.5703125" style="1" customWidth="1"/>
    <col min="3857" max="3857" width="8" style="1" customWidth="1"/>
    <col min="3858" max="3858" width="8.42578125" style="1" customWidth="1"/>
    <col min="3859" max="3859" width="20.140625" style="1" customWidth="1"/>
    <col min="3860" max="3860" width="4.28515625" style="1" customWidth="1"/>
    <col min="3861" max="3861" width="11" style="1" customWidth="1"/>
    <col min="3862" max="3862" width="9.140625" style="1" customWidth="1"/>
    <col min="3863" max="3863" width="8.85546875" style="1" customWidth="1"/>
    <col min="3864" max="3864" width="8.7109375" style="1" customWidth="1"/>
    <col min="3865" max="3865" width="14.85546875" style="1" customWidth="1"/>
    <col min="3866" max="3866" width="90.85546875" style="1" customWidth="1"/>
    <col min="3867" max="3867" width="25" style="1" customWidth="1"/>
    <col min="3868" max="3868" width="41.28515625" style="1" customWidth="1"/>
    <col min="3869" max="4096" width="11.42578125" style="1"/>
    <col min="4097" max="4097" width="24.42578125" style="1" customWidth="1"/>
    <col min="4098" max="4098" width="21.7109375" style="1" customWidth="1"/>
    <col min="4099" max="4099" width="26.42578125" style="1" customWidth="1"/>
    <col min="4100" max="4100" width="19.7109375" style="1" customWidth="1"/>
    <col min="4101" max="4101" width="5.5703125" style="1" customWidth="1"/>
    <col min="4102" max="4102" width="19.28515625" style="1" customWidth="1"/>
    <col min="4103" max="4103" width="18" style="1" customWidth="1"/>
    <col min="4104" max="4104" width="20.7109375" style="1" customWidth="1"/>
    <col min="4105" max="4105" width="19.7109375" style="1" customWidth="1"/>
    <col min="4106" max="4106" width="16.140625" style="1" customWidth="1"/>
    <col min="4107" max="4107" width="14.85546875" style="1" customWidth="1"/>
    <col min="4108" max="4108" width="16.7109375" style="1" customWidth="1"/>
    <col min="4109" max="4109" width="15.42578125" style="1" customWidth="1"/>
    <col min="4110" max="4110" width="17.140625" style="1" customWidth="1"/>
    <col min="4111" max="4111" width="8.28515625" style="1" customWidth="1"/>
    <col min="4112" max="4112" width="8.5703125" style="1" customWidth="1"/>
    <col min="4113" max="4113" width="8" style="1" customWidth="1"/>
    <col min="4114" max="4114" width="8.42578125" style="1" customWidth="1"/>
    <col min="4115" max="4115" width="20.140625" style="1" customWidth="1"/>
    <col min="4116" max="4116" width="4.28515625" style="1" customWidth="1"/>
    <col min="4117" max="4117" width="11" style="1" customWidth="1"/>
    <col min="4118" max="4118" width="9.140625" style="1" customWidth="1"/>
    <col min="4119" max="4119" width="8.85546875" style="1" customWidth="1"/>
    <col min="4120" max="4120" width="8.7109375" style="1" customWidth="1"/>
    <col min="4121" max="4121" width="14.85546875" style="1" customWidth="1"/>
    <col min="4122" max="4122" width="90.85546875" style="1" customWidth="1"/>
    <col min="4123" max="4123" width="25" style="1" customWidth="1"/>
    <col min="4124" max="4124" width="41.28515625" style="1" customWidth="1"/>
    <col min="4125" max="4352" width="11.42578125" style="1"/>
    <col min="4353" max="4353" width="24.42578125" style="1" customWidth="1"/>
    <col min="4354" max="4354" width="21.7109375" style="1" customWidth="1"/>
    <col min="4355" max="4355" width="26.42578125" style="1" customWidth="1"/>
    <col min="4356" max="4356" width="19.7109375" style="1" customWidth="1"/>
    <col min="4357" max="4357" width="5.5703125" style="1" customWidth="1"/>
    <col min="4358" max="4358" width="19.28515625" style="1" customWidth="1"/>
    <col min="4359" max="4359" width="18" style="1" customWidth="1"/>
    <col min="4360" max="4360" width="20.7109375" style="1" customWidth="1"/>
    <col min="4361" max="4361" width="19.7109375" style="1" customWidth="1"/>
    <col min="4362" max="4362" width="16.140625" style="1" customWidth="1"/>
    <col min="4363" max="4363" width="14.85546875" style="1" customWidth="1"/>
    <col min="4364" max="4364" width="16.7109375" style="1" customWidth="1"/>
    <col min="4365" max="4365" width="15.42578125" style="1" customWidth="1"/>
    <col min="4366" max="4366" width="17.140625" style="1" customWidth="1"/>
    <col min="4367" max="4367" width="8.28515625" style="1" customWidth="1"/>
    <col min="4368" max="4368" width="8.5703125" style="1" customWidth="1"/>
    <col min="4369" max="4369" width="8" style="1" customWidth="1"/>
    <col min="4370" max="4370" width="8.42578125" style="1" customWidth="1"/>
    <col min="4371" max="4371" width="20.140625" style="1" customWidth="1"/>
    <col min="4372" max="4372" width="4.28515625" style="1" customWidth="1"/>
    <col min="4373" max="4373" width="11" style="1" customWidth="1"/>
    <col min="4374" max="4374" width="9.140625" style="1" customWidth="1"/>
    <col min="4375" max="4375" width="8.85546875" style="1" customWidth="1"/>
    <col min="4376" max="4376" width="8.7109375" style="1" customWidth="1"/>
    <col min="4377" max="4377" width="14.85546875" style="1" customWidth="1"/>
    <col min="4378" max="4378" width="90.85546875" style="1" customWidth="1"/>
    <col min="4379" max="4379" width="25" style="1" customWidth="1"/>
    <col min="4380" max="4380" width="41.28515625" style="1" customWidth="1"/>
    <col min="4381" max="4608" width="11.42578125" style="1"/>
    <col min="4609" max="4609" width="24.42578125" style="1" customWidth="1"/>
    <col min="4610" max="4610" width="21.7109375" style="1" customWidth="1"/>
    <col min="4611" max="4611" width="26.42578125" style="1" customWidth="1"/>
    <col min="4612" max="4612" width="19.7109375" style="1" customWidth="1"/>
    <col min="4613" max="4613" width="5.5703125" style="1" customWidth="1"/>
    <col min="4614" max="4614" width="19.28515625" style="1" customWidth="1"/>
    <col min="4615" max="4615" width="18" style="1" customWidth="1"/>
    <col min="4616" max="4616" width="20.7109375" style="1" customWidth="1"/>
    <col min="4617" max="4617" width="19.7109375" style="1" customWidth="1"/>
    <col min="4618" max="4618" width="16.140625" style="1" customWidth="1"/>
    <col min="4619" max="4619" width="14.85546875" style="1" customWidth="1"/>
    <col min="4620" max="4620" width="16.7109375" style="1" customWidth="1"/>
    <col min="4621" max="4621" width="15.42578125" style="1" customWidth="1"/>
    <col min="4622" max="4622" width="17.140625" style="1" customWidth="1"/>
    <col min="4623" max="4623" width="8.28515625" style="1" customWidth="1"/>
    <col min="4624" max="4624" width="8.5703125" style="1" customWidth="1"/>
    <col min="4625" max="4625" width="8" style="1" customWidth="1"/>
    <col min="4626" max="4626" width="8.42578125" style="1" customWidth="1"/>
    <col min="4627" max="4627" width="20.140625" style="1" customWidth="1"/>
    <col min="4628" max="4628" width="4.28515625" style="1" customWidth="1"/>
    <col min="4629" max="4629" width="11" style="1" customWidth="1"/>
    <col min="4630" max="4630" width="9.140625" style="1" customWidth="1"/>
    <col min="4631" max="4631" width="8.85546875" style="1" customWidth="1"/>
    <col min="4632" max="4632" width="8.7109375" style="1" customWidth="1"/>
    <col min="4633" max="4633" width="14.85546875" style="1" customWidth="1"/>
    <col min="4634" max="4634" width="90.85546875" style="1" customWidth="1"/>
    <col min="4635" max="4635" width="25" style="1" customWidth="1"/>
    <col min="4636" max="4636" width="41.28515625" style="1" customWidth="1"/>
    <col min="4637" max="4864" width="11.42578125" style="1"/>
    <col min="4865" max="4865" width="24.42578125" style="1" customWidth="1"/>
    <col min="4866" max="4866" width="21.7109375" style="1" customWidth="1"/>
    <col min="4867" max="4867" width="26.42578125" style="1" customWidth="1"/>
    <col min="4868" max="4868" width="19.7109375" style="1" customWidth="1"/>
    <col min="4869" max="4869" width="5.5703125" style="1" customWidth="1"/>
    <col min="4870" max="4870" width="19.28515625" style="1" customWidth="1"/>
    <col min="4871" max="4871" width="18" style="1" customWidth="1"/>
    <col min="4872" max="4872" width="20.7109375" style="1" customWidth="1"/>
    <col min="4873" max="4873" width="19.7109375" style="1" customWidth="1"/>
    <col min="4874" max="4874" width="16.140625" style="1" customWidth="1"/>
    <col min="4875" max="4875" width="14.85546875" style="1" customWidth="1"/>
    <col min="4876" max="4876" width="16.7109375" style="1" customWidth="1"/>
    <col min="4877" max="4877" width="15.42578125" style="1" customWidth="1"/>
    <col min="4878" max="4878" width="17.140625" style="1" customWidth="1"/>
    <col min="4879" max="4879" width="8.28515625" style="1" customWidth="1"/>
    <col min="4880" max="4880" width="8.5703125" style="1" customWidth="1"/>
    <col min="4881" max="4881" width="8" style="1" customWidth="1"/>
    <col min="4882" max="4882" width="8.42578125" style="1" customWidth="1"/>
    <col min="4883" max="4883" width="20.140625" style="1" customWidth="1"/>
    <col min="4884" max="4884" width="4.28515625" style="1" customWidth="1"/>
    <col min="4885" max="4885" width="11" style="1" customWidth="1"/>
    <col min="4886" max="4886" width="9.140625" style="1" customWidth="1"/>
    <col min="4887" max="4887" width="8.85546875" style="1" customWidth="1"/>
    <col min="4888" max="4888" width="8.7109375" style="1" customWidth="1"/>
    <col min="4889" max="4889" width="14.85546875" style="1" customWidth="1"/>
    <col min="4890" max="4890" width="90.85546875" style="1" customWidth="1"/>
    <col min="4891" max="4891" width="25" style="1" customWidth="1"/>
    <col min="4892" max="4892" width="41.28515625" style="1" customWidth="1"/>
    <col min="4893" max="5120" width="11.42578125" style="1"/>
    <col min="5121" max="5121" width="24.42578125" style="1" customWidth="1"/>
    <col min="5122" max="5122" width="21.7109375" style="1" customWidth="1"/>
    <col min="5123" max="5123" width="26.42578125" style="1" customWidth="1"/>
    <col min="5124" max="5124" width="19.7109375" style="1" customWidth="1"/>
    <col min="5125" max="5125" width="5.5703125" style="1" customWidth="1"/>
    <col min="5126" max="5126" width="19.28515625" style="1" customWidth="1"/>
    <col min="5127" max="5127" width="18" style="1" customWidth="1"/>
    <col min="5128" max="5128" width="20.7109375" style="1" customWidth="1"/>
    <col min="5129" max="5129" width="19.7109375" style="1" customWidth="1"/>
    <col min="5130" max="5130" width="16.140625" style="1" customWidth="1"/>
    <col min="5131" max="5131" width="14.85546875" style="1" customWidth="1"/>
    <col min="5132" max="5132" width="16.7109375" style="1" customWidth="1"/>
    <col min="5133" max="5133" width="15.42578125" style="1" customWidth="1"/>
    <col min="5134" max="5134" width="17.140625" style="1" customWidth="1"/>
    <col min="5135" max="5135" width="8.28515625" style="1" customWidth="1"/>
    <col min="5136" max="5136" width="8.5703125" style="1" customWidth="1"/>
    <col min="5137" max="5137" width="8" style="1" customWidth="1"/>
    <col min="5138" max="5138" width="8.42578125" style="1" customWidth="1"/>
    <col min="5139" max="5139" width="20.140625" style="1" customWidth="1"/>
    <col min="5140" max="5140" width="4.28515625" style="1" customWidth="1"/>
    <col min="5141" max="5141" width="11" style="1" customWidth="1"/>
    <col min="5142" max="5142" width="9.140625" style="1" customWidth="1"/>
    <col min="5143" max="5143" width="8.85546875" style="1" customWidth="1"/>
    <col min="5144" max="5144" width="8.7109375" style="1" customWidth="1"/>
    <col min="5145" max="5145" width="14.85546875" style="1" customWidth="1"/>
    <col min="5146" max="5146" width="90.85546875" style="1" customWidth="1"/>
    <col min="5147" max="5147" width="25" style="1" customWidth="1"/>
    <col min="5148" max="5148" width="41.28515625" style="1" customWidth="1"/>
    <col min="5149" max="5376" width="11.42578125" style="1"/>
    <col min="5377" max="5377" width="24.42578125" style="1" customWidth="1"/>
    <col min="5378" max="5378" width="21.7109375" style="1" customWidth="1"/>
    <col min="5379" max="5379" width="26.42578125" style="1" customWidth="1"/>
    <col min="5380" max="5380" width="19.7109375" style="1" customWidth="1"/>
    <col min="5381" max="5381" width="5.5703125" style="1" customWidth="1"/>
    <col min="5382" max="5382" width="19.28515625" style="1" customWidth="1"/>
    <col min="5383" max="5383" width="18" style="1" customWidth="1"/>
    <col min="5384" max="5384" width="20.7109375" style="1" customWidth="1"/>
    <col min="5385" max="5385" width="19.7109375" style="1" customWidth="1"/>
    <col min="5386" max="5386" width="16.140625" style="1" customWidth="1"/>
    <col min="5387" max="5387" width="14.85546875" style="1" customWidth="1"/>
    <col min="5388" max="5388" width="16.7109375" style="1" customWidth="1"/>
    <col min="5389" max="5389" width="15.42578125" style="1" customWidth="1"/>
    <col min="5390" max="5390" width="17.140625" style="1" customWidth="1"/>
    <col min="5391" max="5391" width="8.28515625" style="1" customWidth="1"/>
    <col min="5392" max="5392" width="8.5703125" style="1" customWidth="1"/>
    <col min="5393" max="5393" width="8" style="1" customWidth="1"/>
    <col min="5394" max="5394" width="8.42578125" style="1" customWidth="1"/>
    <col min="5395" max="5395" width="20.140625" style="1" customWidth="1"/>
    <col min="5396" max="5396" width="4.28515625" style="1" customWidth="1"/>
    <col min="5397" max="5397" width="11" style="1" customWidth="1"/>
    <col min="5398" max="5398" width="9.140625" style="1" customWidth="1"/>
    <col min="5399" max="5399" width="8.85546875" style="1" customWidth="1"/>
    <col min="5400" max="5400" width="8.7109375" style="1" customWidth="1"/>
    <col min="5401" max="5401" width="14.85546875" style="1" customWidth="1"/>
    <col min="5402" max="5402" width="90.85546875" style="1" customWidth="1"/>
    <col min="5403" max="5403" width="25" style="1" customWidth="1"/>
    <col min="5404" max="5404" width="41.28515625" style="1" customWidth="1"/>
    <col min="5405" max="5632" width="11.42578125" style="1"/>
    <col min="5633" max="5633" width="24.42578125" style="1" customWidth="1"/>
    <col min="5634" max="5634" width="21.7109375" style="1" customWidth="1"/>
    <col min="5635" max="5635" width="26.42578125" style="1" customWidth="1"/>
    <col min="5636" max="5636" width="19.7109375" style="1" customWidth="1"/>
    <col min="5637" max="5637" width="5.5703125" style="1" customWidth="1"/>
    <col min="5638" max="5638" width="19.28515625" style="1" customWidth="1"/>
    <col min="5639" max="5639" width="18" style="1" customWidth="1"/>
    <col min="5640" max="5640" width="20.7109375" style="1" customWidth="1"/>
    <col min="5641" max="5641" width="19.7109375" style="1" customWidth="1"/>
    <col min="5642" max="5642" width="16.140625" style="1" customWidth="1"/>
    <col min="5643" max="5643" width="14.85546875" style="1" customWidth="1"/>
    <col min="5644" max="5644" width="16.7109375" style="1" customWidth="1"/>
    <col min="5645" max="5645" width="15.42578125" style="1" customWidth="1"/>
    <col min="5646" max="5646" width="17.140625" style="1" customWidth="1"/>
    <col min="5647" max="5647" width="8.28515625" style="1" customWidth="1"/>
    <col min="5648" max="5648" width="8.5703125" style="1" customWidth="1"/>
    <col min="5649" max="5649" width="8" style="1" customWidth="1"/>
    <col min="5650" max="5650" width="8.42578125" style="1" customWidth="1"/>
    <col min="5651" max="5651" width="20.140625" style="1" customWidth="1"/>
    <col min="5652" max="5652" width="4.28515625" style="1" customWidth="1"/>
    <col min="5653" max="5653" width="11" style="1" customWidth="1"/>
    <col min="5654" max="5654" width="9.140625" style="1" customWidth="1"/>
    <col min="5655" max="5655" width="8.85546875" style="1" customWidth="1"/>
    <col min="5656" max="5656" width="8.7109375" style="1" customWidth="1"/>
    <col min="5657" max="5657" width="14.85546875" style="1" customWidth="1"/>
    <col min="5658" max="5658" width="90.85546875" style="1" customWidth="1"/>
    <col min="5659" max="5659" width="25" style="1" customWidth="1"/>
    <col min="5660" max="5660" width="41.28515625" style="1" customWidth="1"/>
    <col min="5661" max="5888" width="11.42578125" style="1"/>
    <col min="5889" max="5889" width="24.42578125" style="1" customWidth="1"/>
    <col min="5890" max="5890" width="21.7109375" style="1" customWidth="1"/>
    <col min="5891" max="5891" width="26.42578125" style="1" customWidth="1"/>
    <col min="5892" max="5892" width="19.7109375" style="1" customWidth="1"/>
    <col min="5893" max="5893" width="5.5703125" style="1" customWidth="1"/>
    <col min="5894" max="5894" width="19.28515625" style="1" customWidth="1"/>
    <col min="5895" max="5895" width="18" style="1" customWidth="1"/>
    <col min="5896" max="5896" width="20.7109375" style="1" customWidth="1"/>
    <col min="5897" max="5897" width="19.7109375" style="1" customWidth="1"/>
    <col min="5898" max="5898" width="16.140625" style="1" customWidth="1"/>
    <col min="5899" max="5899" width="14.85546875" style="1" customWidth="1"/>
    <col min="5900" max="5900" width="16.7109375" style="1" customWidth="1"/>
    <col min="5901" max="5901" width="15.42578125" style="1" customWidth="1"/>
    <col min="5902" max="5902" width="17.140625" style="1" customWidth="1"/>
    <col min="5903" max="5903" width="8.28515625" style="1" customWidth="1"/>
    <col min="5904" max="5904" width="8.5703125" style="1" customWidth="1"/>
    <col min="5905" max="5905" width="8" style="1" customWidth="1"/>
    <col min="5906" max="5906" width="8.42578125" style="1" customWidth="1"/>
    <col min="5907" max="5907" width="20.140625" style="1" customWidth="1"/>
    <col min="5908" max="5908" width="4.28515625" style="1" customWidth="1"/>
    <col min="5909" max="5909" width="11" style="1" customWidth="1"/>
    <col min="5910" max="5910" width="9.140625" style="1" customWidth="1"/>
    <col min="5911" max="5911" width="8.85546875" style="1" customWidth="1"/>
    <col min="5912" max="5912" width="8.7109375" style="1" customWidth="1"/>
    <col min="5913" max="5913" width="14.85546875" style="1" customWidth="1"/>
    <col min="5914" max="5914" width="90.85546875" style="1" customWidth="1"/>
    <col min="5915" max="5915" width="25" style="1" customWidth="1"/>
    <col min="5916" max="5916" width="41.28515625" style="1" customWidth="1"/>
    <col min="5917" max="6144" width="11.42578125" style="1"/>
    <col min="6145" max="6145" width="24.42578125" style="1" customWidth="1"/>
    <col min="6146" max="6146" width="21.7109375" style="1" customWidth="1"/>
    <col min="6147" max="6147" width="26.42578125" style="1" customWidth="1"/>
    <col min="6148" max="6148" width="19.7109375" style="1" customWidth="1"/>
    <col min="6149" max="6149" width="5.5703125" style="1" customWidth="1"/>
    <col min="6150" max="6150" width="19.28515625" style="1" customWidth="1"/>
    <col min="6151" max="6151" width="18" style="1" customWidth="1"/>
    <col min="6152" max="6152" width="20.7109375" style="1" customWidth="1"/>
    <col min="6153" max="6153" width="19.7109375" style="1" customWidth="1"/>
    <col min="6154" max="6154" width="16.140625" style="1" customWidth="1"/>
    <col min="6155" max="6155" width="14.85546875" style="1" customWidth="1"/>
    <col min="6156" max="6156" width="16.7109375" style="1" customWidth="1"/>
    <col min="6157" max="6157" width="15.42578125" style="1" customWidth="1"/>
    <col min="6158" max="6158" width="17.140625" style="1" customWidth="1"/>
    <col min="6159" max="6159" width="8.28515625" style="1" customWidth="1"/>
    <col min="6160" max="6160" width="8.5703125" style="1" customWidth="1"/>
    <col min="6161" max="6161" width="8" style="1" customWidth="1"/>
    <col min="6162" max="6162" width="8.42578125" style="1" customWidth="1"/>
    <col min="6163" max="6163" width="20.140625" style="1" customWidth="1"/>
    <col min="6164" max="6164" width="4.28515625" style="1" customWidth="1"/>
    <col min="6165" max="6165" width="11" style="1" customWidth="1"/>
    <col min="6166" max="6166" width="9.140625" style="1" customWidth="1"/>
    <col min="6167" max="6167" width="8.85546875" style="1" customWidth="1"/>
    <col min="6168" max="6168" width="8.7109375" style="1" customWidth="1"/>
    <col min="6169" max="6169" width="14.85546875" style="1" customWidth="1"/>
    <col min="6170" max="6170" width="90.85546875" style="1" customWidth="1"/>
    <col min="6171" max="6171" width="25" style="1" customWidth="1"/>
    <col min="6172" max="6172" width="41.28515625" style="1" customWidth="1"/>
    <col min="6173" max="6400" width="11.42578125" style="1"/>
    <col min="6401" max="6401" width="24.42578125" style="1" customWidth="1"/>
    <col min="6402" max="6402" width="21.7109375" style="1" customWidth="1"/>
    <col min="6403" max="6403" width="26.42578125" style="1" customWidth="1"/>
    <col min="6404" max="6404" width="19.7109375" style="1" customWidth="1"/>
    <col min="6405" max="6405" width="5.5703125" style="1" customWidth="1"/>
    <col min="6406" max="6406" width="19.28515625" style="1" customWidth="1"/>
    <col min="6407" max="6407" width="18" style="1" customWidth="1"/>
    <col min="6408" max="6408" width="20.7109375" style="1" customWidth="1"/>
    <col min="6409" max="6409" width="19.7109375" style="1" customWidth="1"/>
    <col min="6410" max="6410" width="16.140625" style="1" customWidth="1"/>
    <col min="6411" max="6411" width="14.85546875" style="1" customWidth="1"/>
    <col min="6412" max="6412" width="16.7109375" style="1" customWidth="1"/>
    <col min="6413" max="6413" width="15.42578125" style="1" customWidth="1"/>
    <col min="6414" max="6414" width="17.140625" style="1" customWidth="1"/>
    <col min="6415" max="6415" width="8.28515625" style="1" customWidth="1"/>
    <col min="6416" max="6416" width="8.5703125" style="1" customWidth="1"/>
    <col min="6417" max="6417" width="8" style="1" customWidth="1"/>
    <col min="6418" max="6418" width="8.42578125" style="1" customWidth="1"/>
    <col min="6419" max="6419" width="20.140625" style="1" customWidth="1"/>
    <col min="6420" max="6420" width="4.28515625" style="1" customWidth="1"/>
    <col min="6421" max="6421" width="11" style="1" customWidth="1"/>
    <col min="6422" max="6422" width="9.140625" style="1" customWidth="1"/>
    <col min="6423" max="6423" width="8.85546875" style="1" customWidth="1"/>
    <col min="6424" max="6424" width="8.7109375" style="1" customWidth="1"/>
    <col min="6425" max="6425" width="14.85546875" style="1" customWidth="1"/>
    <col min="6426" max="6426" width="90.85546875" style="1" customWidth="1"/>
    <col min="6427" max="6427" width="25" style="1" customWidth="1"/>
    <col min="6428" max="6428" width="41.28515625" style="1" customWidth="1"/>
    <col min="6429" max="6656" width="11.42578125" style="1"/>
    <col min="6657" max="6657" width="24.42578125" style="1" customWidth="1"/>
    <col min="6658" max="6658" width="21.7109375" style="1" customWidth="1"/>
    <col min="6659" max="6659" width="26.42578125" style="1" customWidth="1"/>
    <col min="6660" max="6660" width="19.7109375" style="1" customWidth="1"/>
    <col min="6661" max="6661" width="5.5703125" style="1" customWidth="1"/>
    <col min="6662" max="6662" width="19.28515625" style="1" customWidth="1"/>
    <col min="6663" max="6663" width="18" style="1" customWidth="1"/>
    <col min="6664" max="6664" width="20.7109375" style="1" customWidth="1"/>
    <col min="6665" max="6665" width="19.7109375" style="1" customWidth="1"/>
    <col min="6666" max="6666" width="16.140625" style="1" customWidth="1"/>
    <col min="6667" max="6667" width="14.85546875" style="1" customWidth="1"/>
    <col min="6668" max="6668" width="16.7109375" style="1" customWidth="1"/>
    <col min="6669" max="6669" width="15.42578125" style="1" customWidth="1"/>
    <col min="6670" max="6670" width="17.140625" style="1" customWidth="1"/>
    <col min="6671" max="6671" width="8.28515625" style="1" customWidth="1"/>
    <col min="6672" max="6672" width="8.5703125" style="1" customWidth="1"/>
    <col min="6673" max="6673" width="8" style="1" customWidth="1"/>
    <col min="6674" max="6674" width="8.42578125" style="1" customWidth="1"/>
    <col min="6675" max="6675" width="20.140625" style="1" customWidth="1"/>
    <col min="6676" max="6676" width="4.28515625" style="1" customWidth="1"/>
    <col min="6677" max="6677" width="11" style="1" customWidth="1"/>
    <col min="6678" max="6678" width="9.140625" style="1" customWidth="1"/>
    <col min="6679" max="6679" width="8.85546875" style="1" customWidth="1"/>
    <col min="6680" max="6680" width="8.7109375" style="1" customWidth="1"/>
    <col min="6681" max="6681" width="14.85546875" style="1" customWidth="1"/>
    <col min="6682" max="6682" width="90.85546875" style="1" customWidth="1"/>
    <col min="6683" max="6683" width="25" style="1" customWidth="1"/>
    <col min="6684" max="6684" width="41.28515625" style="1" customWidth="1"/>
    <col min="6685" max="6912" width="11.42578125" style="1"/>
    <col min="6913" max="6913" width="24.42578125" style="1" customWidth="1"/>
    <col min="6914" max="6914" width="21.7109375" style="1" customWidth="1"/>
    <col min="6915" max="6915" width="26.42578125" style="1" customWidth="1"/>
    <col min="6916" max="6916" width="19.7109375" style="1" customWidth="1"/>
    <col min="6917" max="6917" width="5.5703125" style="1" customWidth="1"/>
    <col min="6918" max="6918" width="19.28515625" style="1" customWidth="1"/>
    <col min="6919" max="6919" width="18" style="1" customWidth="1"/>
    <col min="6920" max="6920" width="20.7109375" style="1" customWidth="1"/>
    <col min="6921" max="6921" width="19.7109375" style="1" customWidth="1"/>
    <col min="6922" max="6922" width="16.140625" style="1" customWidth="1"/>
    <col min="6923" max="6923" width="14.85546875" style="1" customWidth="1"/>
    <col min="6924" max="6924" width="16.7109375" style="1" customWidth="1"/>
    <col min="6925" max="6925" width="15.42578125" style="1" customWidth="1"/>
    <col min="6926" max="6926" width="17.140625" style="1" customWidth="1"/>
    <col min="6927" max="6927" width="8.28515625" style="1" customWidth="1"/>
    <col min="6928" max="6928" width="8.5703125" style="1" customWidth="1"/>
    <col min="6929" max="6929" width="8" style="1" customWidth="1"/>
    <col min="6930" max="6930" width="8.42578125" style="1" customWidth="1"/>
    <col min="6931" max="6931" width="20.140625" style="1" customWidth="1"/>
    <col min="6932" max="6932" width="4.28515625" style="1" customWidth="1"/>
    <col min="6933" max="6933" width="11" style="1" customWidth="1"/>
    <col min="6934" max="6934" width="9.140625" style="1" customWidth="1"/>
    <col min="6935" max="6935" width="8.85546875" style="1" customWidth="1"/>
    <col min="6936" max="6936" width="8.7109375" style="1" customWidth="1"/>
    <col min="6937" max="6937" width="14.85546875" style="1" customWidth="1"/>
    <col min="6938" max="6938" width="90.85546875" style="1" customWidth="1"/>
    <col min="6939" max="6939" width="25" style="1" customWidth="1"/>
    <col min="6940" max="6940" width="41.28515625" style="1" customWidth="1"/>
    <col min="6941" max="7168" width="11.42578125" style="1"/>
    <col min="7169" max="7169" width="24.42578125" style="1" customWidth="1"/>
    <col min="7170" max="7170" width="21.7109375" style="1" customWidth="1"/>
    <col min="7171" max="7171" width="26.42578125" style="1" customWidth="1"/>
    <col min="7172" max="7172" width="19.7109375" style="1" customWidth="1"/>
    <col min="7173" max="7173" width="5.5703125" style="1" customWidth="1"/>
    <col min="7174" max="7174" width="19.28515625" style="1" customWidth="1"/>
    <col min="7175" max="7175" width="18" style="1" customWidth="1"/>
    <col min="7176" max="7176" width="20.7109375" style="1" customWidth="1"/>
    <col min="7177" max="7177" width="19.7109375" style="1" customWidth="1"/>
    <col min="7178" max="7178" width="16.140625" style="1" customWidth="1"/>
    <col min="7179" max="7179" width="14.85546875" style="1" customWidth="1"/>
    <col min="7180" max="7180" width="16.7109375" style="1" customWidth="1"/>
    <col min="7181" max="7181" width="15.42578125" style="1" customWidth="1"/>
    <col min="7182" max="7182" width="17.140625" style="1" customWidth="1"/>
    <col min="7183" max="7183" width="8.28515625" style="1" customWidth="1"/>
    <col min="7184" max="7184" width="8.5703125" style="1" customWidth="1"/>
    <col min="7185" max="7185" width="8" style="1" customWidth="1"/>
    <col min="7186" max="7186" width="8.42578125" style="1" customWidth="1"/>
    <col min="7187" max="7187" width="20.140625" style="1" customWidth="1"/>
    <col min="7188" max="7188" width="4.28515625" style="1" customWidth="1"/>
    <col min="7189" max="7189" width="11" style="1" customWidth="1"/>
    <col min="7190" max="7190" width="9.140625" style="1" customWidth="1"/>
    <col min="7191" max="7191" width="8.85546875" style="1" customWidth="1"/>
    <col min="7192" max="7192" width="8.7109375" style="1" customWidth="1"/>
    <col min="7193" max="7193" width="14.85546875" style="1" customWidth="1"/>
    <col min="7194" max="7194" width="90.85546875" style="1" customWidth="1"/>
    <col min="7195" max="7195" width="25" style="1" customWidth="1"/>
    <col min="7196" max="7196" width="41.28515625" style="1" customWidth="1"/>
    <col min="7197" max="7424" width="11.42578125" style="1"/>
    <col min="7425" max="7425" width="24.42578125" style="1" customWidth="1"/>
    <col min="7426" max="7426" width="21.7109375" style="1" customWidth="1"/>
    <col min="7427" max="7427" width="26.42578125" style="1" customWidth="1"/>
    <col min="7428" max="7428" width="19.7109375" style="1" customWidth="1"/>
    <col min="7429" max="7429" width="5.5703125" style="1" customWidth="1"/>
    <col min="7430" max="7430" width="19.28515625" style="1" customWidth="1"/>
    <col min="7431" max="7431" width="18" style="1" customWidth="1"/>
    <col min="7432" max="7432" width="20.7109375" style="1" customWidth="1"/>
    <col min="7433" max="7433" width="19.7109375" style="1" customWidth="1"/>
    <col min="7434" max="7434" width="16.140625" style="1" customWidth="1"/>
    <col min="7435" max="7435" width="14.85546875" style="1" customWidth="1"/>
    <col min="7436" max="7436" width="16.7109375" style="1" customWidth="1"/>
    <col min="7437" max="7437" width="15.42578125" style="1" customWidth="1"/>
    <col min="7438" max="7438" width="17.140625" style="1" customWidth="1"/>
    <col min="7439" max="7439" width="8.28515625" style="1" customWidth="1"/>
    <col min="7440" max="7440" width="8.5703125" style="1" customWidth="1"/>
    <col min="7441" max="7441" width="8" style="1" customWidth="1"/>
    <col min="7442" max="7442" width="8.42578125" style="1" customWidth="1"/>
    <col min="7443" max="7443" width="20.140625" style="1" customWidth="1"/>
    <col min="7444" max="7444" width="4.28515625" style="1" customWidth="1"/>
    <col min="7445" max="7445" width="11" style="1" customWidth="1"/>
    <col min="7446" max="7446" width="9.140625" style="1" customWidth="1"/>
    <col min="7447" max="7447" width="8.85546875" style="1" customWidth="1"/>
    <col min="7448" max="7448" width="8.7109375" style="1" customWidth="1"/>
    <col min="7449" max="7449" width="14.85546875" style="1" customWidth="1"/>
    <col min="7450" max="7450" width="90.85546875" style="1" customWidth="1"/>
    <col min="7451" max="7451" width="25" style="1" customWidth="1"/>
    <col min="7452" max="7452" width="41.28515625" style="1" customWidth="1"/>
    <col min="7453" max="7680" width="11.42578125" style="1"/>
    <col min="7681" max="7681" width="24.42578125" style="1" customWidth="1"/>
    <col min="7682" max="7682" width="21.7109375" style="1" customWidth="1"/>
    <col min="7683" max="7683" width="26.42578125" style="1" customWidth="1"/>
    <col min="7684" max="7684" width="19.7109375" style="1" customWidth="1"/>
    <col min="7685" max="7685" width="5.5703125" style="1" customWidth="1"/>
    <col min="7686" max="7686" width="19.28515625" style="1" customWidth="1"/>
    <col min="7687" max="7687" width="18" style="1" customWidth="1"/>
    <col min="7688" max="7688" width="20.7109375" style="1" customWidth="1"/>
    <col min="7689" max="7689" width="19.7109375" style="1" customWidth="1"/>
    <col min="7690" max="7690" width="16.140625" style="1" customWidth="1"/>
    <col min="7691" max="7691" width="14.85546875" style="1" customWidth="1"/>
    <col min="7692" max="7692" width="16.7109375" style="1" customWidth="1"/>
    <col min="7693" max="7693" width="15.42578125" style="1" customWidth="1"/>
    <col min="7694" max="7694" width="17.140625" style="1" customWidth="1"/>
    <col min="7695" max="7695" width="8.28515625" style="1" customWidth="1"/>
    <col min="7696" max="7696" width="8.5703125" style="1" customWidth="1"/>
    <col min="7697" max="7697" width="8" style="1" customWidth="1"/>
    <col min="7698" max="7698" width="8.42578125" style="1" customWidth="1"/>
    <col min="7699" max="7699" width="20.140625" style="1" customWidth="1"/>
    <col min="7700" max="7700" width="4.28515625" style="1" customWidth="1"/>
    <col min="7701" max="7701" width="11" style="1" customWidth="1"/>
    <col min="7702" max="7702" width="9.140625" style="1" customWidth="1"/>
    <col min="7703" max="7703" width="8.85546875" style="1" customWidth="1"/>
    <col min="7704" max="7704" width="8.7109375" style="1" customWidth="1"/>
    <col min="7705" max="7705" width="14.85546875" style="1" customWidth="1"/>
    <col min="7706" max="7706" width="90.85546875" style="1" customWidth="1"/>
    <col min="7707" max="7707" width="25" style="1" customWidth="1"/>
    <col min="7708" max="7708" width="41.28515625" style="1" customWidth="1"/>
    <col min="7709" max="7936" width="11.42578125" style="1"/>
    <col min="7937" max="7937" width="24.42578125" style="1" customWidth="1"/>
    <col min="7938" max="7938" width="21.7109375" style="1" customWidth="1"/>
    <col min="7939" max="7939" width="26.42578125" style="1" customWidth="1"/>
    <col min="7940" max="7940" width="19.7109375" style="1" customWidth="1"/>
    <col min="7941" max="7941" width="5.5703125" style="1" customWidth="1"/>
    <col min="7942" max="7942" width="19.28515625" style="1" customWidth="1"/>
    <col min="7943" max="7943" width="18" style="1" customWidth="1"/>
    <col min="7944" max="7944" width="20.7109375" style="1" customWidth="1"/>
    <col min="7945" max="7945" width="19.7109375" style="1" customWidth="1"/>
    <col min="7946" max="7946" width="16.140625" style="1" customWidth="1"/>
    <col min="7947" max="7947" width="14.85546875" style="1" customWidth="1"/>
    <col min="7948" max="7948" width="16.7109375" style="1" customWidth="1"/>
    <col min="7949" max="7949" width="15.42578125" style="1" customWidth="1"/>
    <col min="7950" max="7950" width="17.140625" style="1" customWidth="1"/>
    <col min="7951" max="7951" width="8.28515625" style="1" customWidth="1"/>
    <col min="7952" max="7952" width="8.5703125" style="1" customWidth="1"/>
    <col min="7953" max="7953" width="8" style="1" customWidth="1"/>
    <col min="7954" max="7954" width="8.42578125" style="1" customWidth="1"/>
    <col min="7955" max="7955" width="20.140625" style="1" customWidth="1"/>
    <col min="7956" max="7956" width="4.28515625" style="1" customWidth="1"/>
    <col min="7957" max="7957" width="11" style="1" customWidth="1"/>
    <col min="7958" max="7958" width="9.140625" style="1" customWidth="1"/>
    <col min="7959" max="7959" width="8.85546875" style="1" customWidth="1"/>
    <col min="7960" max="7960" width="8.7109375" style="1" customWidth="1"/>
    <col min="7961" max="7961" width="14.85546875" style="1" customWidth="1"/>
    <col min="7962" max="7962" width="90.85546875" style="1" customWidth="1"/>
    <col min="7963" max="7963" width="25" style="1" customWidth="1"/>
    <col min="7964" max="7964" width="41.28515625" style="1" customWidth="1"/>
    <col min="7965" max="8192" width="11.42578125" style="1"/>
    <col min="8193" max="8193" width="24.42578125" style="1" customWidth="1"/>
    <col min="8194" max="8194" width="21.7109375" style="1" customWidth="1"/>
    <col min="8195" max="8195" width="26.42578125" style="1" customWidth="1"/>
    <col min="8196" max="8196" width="19.7109375" style="1" customWidth="1"/>
    <col min="8197" max="8197" width="5.5703125" style="1" customWidth="1"/>
    <col min="8198" max="8198" width="19.28515625" style="1" customWidth="1"/>
    <col min="8199" max="8199" width="18" style="1" customWidth="1"/>
    <col min="8200" max="8200" width="20.7109375" style="1" customWidth="1"/>
    <col min="8201" max="8201" width="19.7109375" style="1" customWidth="1"/>
    <col min="8202" max="8202" width="16.140625" style="1" customWidth="1"/>
    <col min="8203" max="8203" width="14.85546875" style="1" customWidth="1"/>
    <col min="8204" max="8204" width="16.7109375" style="1" customWidth="1"/>
    <col min="8205" max="8205" width="15.42578125" style="1" customWidth="1"/>
    <col min="8206" max="8206" width="17.140625" style="1" customWidth="1"/>
    <col min="8207" max="8207" width="8.28515625" style="1" customWidth="1"/>
    <col min="8208" max="8208" width="8.5703125" style="1" customWidth="1"/>
    <col min="8209" max="8209" width="8" style="1" customWidth="1"/>
    <col min="8210" max="8210" width="8.42578125" style="1" customWidth="1"/>
    <col min="8211" max="8211" width="20.140625" style="1" customWidth="1"/>
    <col min="8212" max="8212" width="4.28515625" style="1" customWidth="1"/>
    <col min="8213" max="8213" width="11" style="1" customWidth="1"/>
    <col min="8214" max="8214" width="9.140625" style="1" customWidth="1"/>
    <col min="8215" max="8215" width="8.85546875" style="1" customWidth="1"/>
    <col min="8216" max="8216" width="8.7109375" style="1" customWidth="1"/>
    <col min="8217" max="8217" width="14.85546875" style="1" customWidth="1"/>
    <col min="8218" max="8218" width="90.85546875" style="1" customWidth="1"/>
    <col min="8219" max="8219" width="25" style="1" customWidth="1"/>
    <col min="8220" max="8220" width="41.28515625" style="1" customWidth="1"/>
    <col min="8221" max="8448" width="11.42578125" style="1"/>
    <col min="8449" max="8449" width="24.42578125" style="1" customWidth="1"/>
    <col min="8450" max="8450" width="21.7109375" style="1" customWidth="1"/>
    <col min="8451" max="8451" width="26.42578125" style="1" customWidth="1"/>
    <col min="8452" max="8452" width="19.7109375" style="1" customWidth="1"/>
    <col min="8453" max="8453" width="5.5703125" style="1" customWidth="1"/>
    <col min="8454" max="8454" width="19.28515625" style="1" customWidth="1"/>
    <col min="8455" max="8455" width="18" style="1" customWidth="1"/>
    <col min="8456" max="8456" width="20.7109375" style="1" customWidth="1"/>
    <col min="8457" max="8457" width="19.7109375" style="1" customWidth="1"/>
    <col min="8458" max="8458" width="16.140625" style="1" customWidth="1"/>
    <col min="8459" max="8459" width="14.85546875" style="1" customWidth="1"/>
    <col min="8460" max="8460" width="16.7109375" style="1" customWidth="1"/>
    <col min="8461" max="8461" width="15.42578125" style="1" customWidth="1"/>
    <col min="8462" max="8462" width="17.140625" style="1" customWidth="1"/>
    <col min="8463" max="8463" width="8.28515625" style="1" customWidth="1"/>
    <col min="8464" max="8464" width="8.5703125" style="1" customWidth="1"/>
    <col min="8465" max="8465" width="8" style="1" customWidth="1"/>
    <col min="8466" max="8466" width="8.42578125" style="1" customWidth="1"/>
    <col min="8467" max="8467" width="20.140625" style="1" customWidth="1"/>
    <col min="8468" max="8468" width="4.28515625" style="1" customWidth="1"/>
    <col min="8469" max="8469" width="11" style="1" customWidth="1"/>
    <col min="8470" max="8470" width="9.140625" style="1" customWidth="1"/>
    <col min="8471" max="8471" width="8.85546875" style="1" customWidth="1"/>
    <col min="8472" max="8472" width="8.7109375" style="1" customWidth="1"/>
    <col min="8473" max="8473" width="14.85546875" style="1" customWidth="1"/>
    <col min="8474" max="8474" width="90.85546875" style="1" customWidth="1"/>
    <col min="8475" max="8475" width="25" style="1" customWidth="1"/>
    <col min="8476" max="8476" width="41.28515625" style="1" customWidth="1"/>
    <col min="8477" max="8704" width="11.42578125" style="1"/>
    <col min="8705" max="8705" width="24.42578125" style="1" customWidth="1"/>
    <col min="8706" max="8706" width="21.7109375" style="1" customWidth="1"/>
    <col min="8707" max="8707" width="26.42578125" style="1" customWidth="1"/>
    <col min="8708" max="8708" width="19.7109375" style="1" customWidth="1"/>
    <col min="8709" max="8709" width="5.5703125" style="1" customWidth="1"/>
    <col min="8710" max="8710" width="19.28515625" style="1" customWidth="1"/>
    <col min="8711" max="8711" width="18" style="1" customWidth="1"/>
    <col min="8712" max="8712" width="20.7109375" style="1" customWidth="1"/>
    <col min="8713" max="8713" width="19.7109375" style="1" customWidth="1"/>
    <col min="8714" max="8714" width="16.140625" style="1" customWidth="1"/>
    <col min="8715" max="8715" width="14.85546875" style="1" customWidth="1"/>
    <col min="8716" max="8716" width="16.7109375" style="1" customWidth="1"/>
    <col min="8717" max="8717" width="15.42578125" style="1" customWidth="1"/>
    <col min="8718" max="8718" width="17.140625" style="1" customWidth="1"/>
    <col min="8719" max="8719" width="8.28515625" style="1" customWidth="1"/>
    <col min="8720" max="8720" width="8.5703125" style="1" customWidth="1"/>
    <col min="8721" max="8721" width="8" style="1" customWidth="1"/>
    <col min="8722" max="8722" width="8.42578125" style="1" customWidth="1"/>
    <col min="8723" max="8723" width="20.140625" style="1" customWidth="1"/>
    <col min="8724" max="8724" width="4.28515625" style="1" customWidth="1"/>
    <col min="8725" max="8725" width="11" style="1" customWidth="1"/>
    <col min="8726" max="8726" width="9.140625" style="1" customWidth="1"/>
    <col min="8727" max="8727" width="8.85546875" style="1" customWidth="1"/>
    <col min="8728" max="8728" width="8.7109375" style="1" customWidth="1"/>
    <col min="8729" max="8729" width="14.85546875" style="1" customWidth="1"/>
    <col min="8730" max="8730" width="90.85546875" style="1" customWidth="1"/>
    <col min="8731" max="8731" width="25" style="1" customWidth="1"/>
    <col min="8732" max="8732" width="41.28515625" style="1" customWidth="1"/>
    <col min="8733" max="8960" width="11.42578125" style="1"/>
    <col min="8961" max="8961" width="24.42578125" style="1" customWidth="1"/>
    <col min="8962" max="8962" width="21.7109375" style="1" customWidth="1"/>
    <col min="8963" max="8963" width="26.42578125" style="1" customWidth="1"/>
    <col min="8964" max="8964" width="19.7109375" style="1" customWidth="1"/>
    <col min="8965" max="8965" width="5.5703125" style="1" customWidth="1"/>
    <col min="8966" max="8966" width="19.28515625" style="1" customWidth="1"/>
    <col min="8967" max="8967" width="18" style="1" customWidth="1"/>
    <col min="8968" max="8968" width="20.7109375" style="1" customWidth="1"/>
    <col min="8969" max="8969" width="19.7109375" style="1" customWidth="1"/>
    <col min="8970" max="8970" width="16.140625" style="1" customWidth="1"/>
    <col min="8971" max="8971" width="14.85546875" style="1" customWidth="1"/>
    <col min="8972" max="8972" width="16.7109375" style="1" customWidth="1"/>
    <col min="8973" max="8973" width="15.42578125" style="1" customWidth="1"/>
    <col min="8974" max="8974" width="17.140625" style="1" customWidth="1"/>
    <col min="8975" max="8975" width="8.28515625" style="1" customWidth="1"/>
    <col min="8976" max="8976" width="8.5703125" style="1" customWidth="1"/>
    <col min="8977" max="8977" width="8" style="1" customWidth="1"/>
    <col min="8978" max="8978" width="8.42578125" style="1" customWidth="1"/>
    <col min="8979" max="8979" width="20.140625" style="1" customWidth="1"/>
    <col min="8980" max="8980" width="4.28515625" style="1" customWidth="1"/>
    <col min="8981" max="8981" width="11" style="1" customWidth="1"/>
    <col min="8982" max="8982" width="9.140625" style="1" customWidth="1"/>
    <col min="8983" max="8983" width="8.85546875" style="1" customWidth="1"/>
    <col min="8984" max="8984" width="8.7109375" style="1" customWidth="1"/>
    <col min="8985" max="8985" width="14.85546875" style="1" customWidth="1"/>
    <col min="8986" max="8986" width="90.85546875" style="1" customWidth="1"/>
    <col min="8987" max="8987" width="25" style="1" customWidth="1"/>
    <col min="8988" max="8988" width="41.28515625" style="1" customWidth="1"/>
    <col min="8989" max="9216" width="11.42578125" style="1"/>
    <col min="9217" max="9217" width="24.42578125" style="1" customWidth="1"/>
    <col min="9218" max="9218" width="21.7109375" style="1" customWidth="1"/>
    <col min="9219" max="9219" width="26.42578125" style="1" customWidth="1"/>
    <col min="9220" max="9220" width="19.7109375" style="1" customWidth="1"/>
    <col min="9221" max="9221" width="5.5703125" style="1" customWidth="1"/>
    <col min="9222" max="9222" width="19.28515625" style="1" customWidth="1"/>
    <col min="9223" max="9223" width="18" style="1" customWidth="1"/>
    <col min="9224" max="9224" width="20.7109375" style="1" customWidth="1"/>
    <col min="9225" max="9225" width="19.7109375" style="1" customWidth="1"/>
    <col min="9226" max="9226" width="16.140625" style="1" customWidth="1"/>
    <col min="9227" max="9227" width="14.85546875" style="1" customWidth="1"/>
    <col min="9228" max="9228" width="16.7109375" style="1" customWidth="1"/>
    <col min="9229" max="9229" width="15.42578125" style="1" customWidth="1"/>
    <col min="9230" max="9230" width="17.140625" style="1" customWidth="1"/>
    <col min="9231" max="9231" width="8.28515625" style="1" customWidth="1"/>
    <col min="9232" max="9232" width="8.5703125" style="1" customWidth="1"/>
    <col min="9233" max="9233" width="8" style="1" customWidth="1"/>
    <col min="9234" max="9234" width="8.42578125" style="1" customWidth="1"/>
    <col min="9235" max="9235" width="20.140625" style="1" customWidth="1"/>
    <col min="9236" max="9236" width="4.28515625" style="1" customWidth="1"/>
    <col min="9237" max="9237" width="11" style="1" customWidth="1"/>
    <col min="9238" max="9238" width="9.140625" style="1" customWidth="1"/>
    <col min="9239" max="9239" width="8.85546875" style="1" customWidth="1"/>
    <col min="9240" max="9240" width="8.7109375" style="1" customWidth="1"/>
    <col min="9241" max="9241" width="14.85546875" style="1" customWidth="1"/>
    <col min="9242" max="9242" width="90.85546875" style="1" customWidth="1"/>
    <col min="9243" max="9243" width="25" style="1" customWidth="1"/>
    <col min="9244" max="9244" width="41.28515625" style="1" customWidth="1"/>
    <col min="9245" max="9472" width="11.42578125" style="1"/>
    <col min="9473" max="9473" width="24.42578125" style="1" customWidth="1"/>
    <col min="9474" max="9474" width="21.7109375" style="1" customWidth="1"/>
    <col min="9475" max="9475" width="26.42578125" style="1" customWidth="1"/>
    <col min="9476" max="9476" width="19.7109375" style="1" customWidth="1"/>
    <col min="9477" max="9477" width="5.5703125" style="1" customWidth="1"/>
    <col min="9478" max="9478" width="19.28515625" style="1" customWidth="1"/>
    <col min="9479" max="9479" width="18" style="1" customWidth="1"/>
    <col min="9480" max="9480" width="20.7109375" style="1" customWidth="1"/>
    <col min="9481" max="9481" width="19.7109375" style="1" customWidth="1"/>
    <col min="9482" max="9482" width="16.140625" style="1" customWidth="1"/>
    <col min="9483" max="9483" width="14.85546875" style="1" customWidth="1"/>
    <col min="9484" max="9484" width="16.7109375" style="1" customWidth="1"/>
    <col min="9485" max="9485" width="15.42578125" style="1" customWidth="1"/>
    <col min="9486" max="9486" width="17.140625" style="1" customWidth="1"/>
    <col min="9487" max="9487" width="8.28515625" style="1" customWidth="1"/>
    <col min="9488" max="9488" width="8.5703125" style="1" customWidth="1"/>
    <col min="9489" max="9489" width="8" style="1" customWidth="1"/>
    <col min="9490" max="9490" width="8.42578125" style="1" customWidth="1"/>
    <col min="9491" max="9491" width="20.140625" style="1" customWidth="1"/>
    <col min="9492" max="9492" width="4.28515625" style="1" customWidth="1"/>
    <col min="9493" max="9493" width="11" style="1" customWidth="1"/>
    <col min="9494" max="9494" width="9.140625" style="1" customWidth="1"/>
    <col min="9495" max="9495" width="8.85546875" style="1" customWidth="1"/>
    <col min="9496" max="9496" width="8.7109375" style="1" customWidth="1"/>
    <col min="9497" max="9497" width="14.85546875" style="1" customWidth="1"/>
    <col min="9498" max="9498" width="90.85546875" style="1" customWidth="1"/>
    <col min="9499" max="9499" width="25" style="1" customWidth="1"/>
    <col min="9500" max="9500" width="41.28515625" style="1" customWidth="1"/>
    <col min="9501" max="9728" width="11.42578125" style="1"/>
    <col min="9729" max="9729" width="24.42578125" style="1" customWidth="1"/>
    <col min="9730" max="9730" width="21.7109375" style="1" customWidth="1"/>
    <col min="9731" max="9731" width="26.42578125" style="1" customWidth="1"/>
    <col min="9732" max="9732" width="19.7109375" style="1" customWidth="1"/>
    <col min="9733" max="9733" width="5.5703125" style="1" customWidth="1"/>
    <col min="9734" max="9734" width="19.28515625" style="1" customWidth="1"/>
    <col min="9735" max="9735" width="18" style="1" customWidth="1"/>
    <col min="9736" max="9736" width="20.7109375" style="1" customWidth="1"/>
    <col min="9737" max="9737" width="19.7109375" style="1" customWidth="1"/>
    <col min="9738" max="9738" width="16.140625" style="1" customWidth="1"/>
    <col min="9739" max="9739" width="14.85546875" style="1" customWidth="1"/>
    <col min="9740" max="9740" width="16.7109375" style="1" customWidth="1"/>
    <col min="9741" max="9741" width="15.42578125" style="1" customWidth="1"/>
    <col min="9742" max="9742" width="17.140625" style="1" customWidth="1"/>
    <col min="9743" max="9743" width="8.28515625" style="1" customWidth="1"/>
    <col min="9744" max="9744" width="8.5703125" style="1" customWidth="1"/>
    <col min="9745" max="9745" width="8" style="1" customWidth="1"/>
    <col min="9746" max="9746" width="8.42578125" style="1" customWidth="1"/>
    <col min="9747" max="9747" width="20.140625" style="1" customWidth="1"/>
    <col min="9748" max="9748" width="4.28515625" style="1" customWidth="1"/>
    <col min="9749" max="9749" width="11" style="1" customWidth="1"/>
    <col min="9750" max="9750" width="9.140625" style="1" customWidth="1"/>
    <col min="9751" max="9751" width="8.85546875" style="1" customWidth="1"/>
    <col min="9752" max="9752" width="8.7109375" style="1" customWidth="1"/>
    <col min="9753" max="9753" width="14.85546875" style="1" customWidth="1"/>
    <col min="9754" max="9754" width="90.85546875" style="1" customWidth="1"/>
    <col min="9755" max="9755" width="25" style="1" customWidth="1"/>
    <col min="9756" max="9756" width="41.28515625" style="1" customWidth="1"/>
    <col min="9757" max="9984" width="11.42578125" style="1"/>
    <col min="9985" max="9985" width="24.42578125" style="1" customWidth="1"/>
    <col min="9986" max="9986" width="21.7109375" style="1" customWidth="1"/>
    <col min="9987" max="9987" width="26.42578125" style="1" customWidth="1"/>
    <col min="9988" max="9988" width="19.7109375" style="1" customWidth="1"/>
    <col min="9989" max="9989" width="5.5703125" style="1" customWidth="1"/>
    <col min="9990" max="9990" width="19.28515625" style="1" customWidth="1"/>
    <col min="9991" max="9991" width="18" style="1" customWidth="1"/>
    <col min="9992" max="9992" width="20.7109375" style="1" customWidth="1"/>
    <col min="9993" max="9993" width="19.7109375" style="1" customWidth="1"/>
    <col min="9994" max="9994" width="16.140625" style="1" customWidth="1"/>
    <col min="9995" max="9995" width="14.85546875" style="1" customWidth="1"/>
    <col min="9996" max="9996" width="16.7109375" style="1" customWidth="1"/>
    <col min="9997" max="9997" width="15.42578125" style="1" customWidth="1"/>
    <col min="9998" max="9998" width="17.140625" style="1" customWidth="1"/>
    <col min="9999" max="9999" width="8.28515625" style="1" customWidth="1"/>
    <col min="10000" max="10000" width="8.5703125" style="1" customWidth="1"/>
    <col min="10001" max="10001" width="8" style="1" customWidth="1"/>
    <col min="10002" max="10002" width="8.42578125" style="1" customWidth="1"/>
    <col min="10003" max="10003" width="20.140625" style="1" customWidth="1"/>
    <col min="10004" max="10004" width="4.28515625" style="1" customWidth="1"/>
    <col min="10005" max="10005" width="11" style="1" customWidth="1"/>
    <col min="10006" max="10006" width="9.140625" style="1" customWidth="1"/>
    <col min="10007" max="10007" width="8.85546875" style="1" customWidth="1"/>
    <col min="10008" max="10008" width="8.7109375" style="1" customWidth="1"/>
    <col min="10009" max="10009" width="14.85546875" style="1" customWidth="1"/>
    <col min="10010" max="10010" width="90.85546875" style="1" customWidth="1"/>
    <col min="10011" max="10011" width="25" style="1" customWidth="1"/>
    <col min="10012" max="10012" width="41.28515625" style="1" customWidth="1"/>
    <col min="10013" max="10240" width="11.42578125" style="1"/>
    <col min="10241" max="10241" width="24.42578125" style="1" customWidth="1"/>
    <col min="10242" max="10242" width="21.7109375" style="1" customWidth="1"/>
    <col min="10243" max="10243" width="26.42578125" style="1" customWidth="1"/>
    <col min="10244" max="10244" width="19.7109375" style="1" customWidth="1"/>
    <col min="10245" max="10245" width="5.5703125" style="1" customWidth="1"/>
    <col min="10246" max="10246" width="19.28515625" style="1" customWidth="1"/>
    <col min="10247" max="10247" width="18" style="1" customWidth="1"/>
    <col min="10248" max="10248" width="20.7109375" style="1" customWidth="1"/>
    <col min="10249" max="10249" width="19.7109375" style="1" customWidth="1"/>
    <col min="10250" max="10250" width="16.140625" style="1" customWidth="1"/>
    <col min="10251" max="10251" width="14.85546875" style="1" customWidth="1"/>
    <col min="10252" max="10252" width="16.7109375" style="1" customWidth="1"/>
    <col min="10253" max="10253" width="15.42578125" style="1" customWidth="1"/>
    <col min="10254" max="10254" width="17.140625" style="1" customWidth="1"/>
    <col min="10255" max="10255" width="8.28515625" style="1" customWidth="1"/>
    <col min="10256" max="10256" width="8.5703125" style="1" customWidth="1"/>
    <col min="10257" max="10257" width="8" style="1" customWidth="1"/>
    <col min="10258" max="10258" width="8.42578125" style="1" customWidth="1"/>
    <col min="10259" max="10259" width="20.140625" style="1" customWidth="1"/>
    <col min="10260" max="10260" width="4.28515625" style="1" customWidth="1"/>
    <col min="10261" max="10261" width="11" style="1" customWidth="1"/>
    <col min="10262" max="10262" width="9.140625" style="1" customWidth="1"/>
    <col min="10263" max="10263" width="8.85546875" style="1" customWidth="1"/>
    <col min="10264" max="10264" width="8.7109375" style="1" customWidth="1"/>
    <col min="10265" max="10265" width="14.85546875" style="1" customWidth="1"/>
    <col min="10266" max="10266" width="90.85546875" style="1" customWidth="1"/>
    <col min="10267" max="10267" width="25" style="1" customWidth="1"/>
    <col min="10268" max="10268" width="41.28515625" style="1" customWidth="1"/>
    <col min="10269" max="10496" width="11.42578125" style="1"/>
    <col min="10497" max="10497" width="24.42578125" style="1" customWidth="1"/>
    <col min="10498" max="10498" width="21.7109375" style="1" customWidth="1"/>
    <col min="10499" max="10499" width="26.42578125" style="1" customWidth="1"/>
    <col min="10500" max="10500" width="19.7109375" style="1" customWidth="1"/>
    <col min="10501" max="10501" width="5.5703125" style="1" customWidth="1"/>
    <col min="10502" max="10502" width="19.28515625" style="1" customWidth="1"/>
    <col min="10503" max="10503" width="18" style="1" customWidth="1"/>
    <col min="10504" max="10504" width="20.7109375" style="1" customWidth="1"/>
    <col min="10505" max="10505" width="19.7109375" style="1" customWidth="1"/>
    <col min="10506" max="10506" width="16.140625" style="1" customWidth="1"/>
    <col min="10507" max="10507" width="14.85546875" style="1" customWidth="1"/>
    <col min="10508" max="10508" width="16.7109375" style="1" customWidth="1"/>
    <col min="10509" max="10509" width="15.42578125" style="1" customWidth="1"/>
    <col min="10510" max="10510" width="17.140625" style="1" customWidth="1"/>
    <col min="10511" max="10511" width="8.28515625" style="1" customWidth="1"/>
    <col min="10512" max="10512" width="8.5703125" style="1" customWidth="1"/>
    <col min="10513" max="10513" width="8" style="1" customWidth="1"/>
    <col min="10514" max="10514" width="8.42578125" style="1" customWidth="1"/>
    <col min="10515" max="10515" width="20.140625" style="1" customWidth="1"/>
    <col min="10516" max="10516" width="4.28515625" style="1" customWidth="1"/>
    <col min="10517" max="10517" width="11" style="1" customWidth="1"/>
    <col min="10518" max="10518" width="9.140625" style="1" customWidth="1"/>
    <col min="10519" max="10519" width="8.85546875" style="1" customWidth="1"/>
    <col min="10520" max="10520" width="8.7109375" style="1" customWidth="1"/>
    <col min="10521" max="10521" width="14.85546875" style="1" customWidth="1"/>
    <col min="10522" max="10522" width="90.85546875" style="1" customWidth="1"/>
    <col min="10523" max="10523" width="25" style="1" customWidth="1"/>
    <col min="10524" max="10524" width="41.28515625" style="1" customWidth="1"/>
    <col min="10525" max="10752" width="11.42578125" style="1"/>
    <col min="10753" max="10753" width="24.42578125" style="1" customWidth="1"/>
    <col min="10754" max="10754" width="21.7109375" style="1" customWidth="1"/>
    <col min="10755" max="10755" width="26.42578125" style="1" customWidth="1"/>
    <col min="10756" max="10756" width="19.7109375" style="1" customWidth="1"/>
    <col min="10757" max="10757" width="5.5703125" style="1" customWidth="1"/>
    <col min="10758" max="10758" width="19.28515625" style="1" customWidth="1"/>
    <col min="10759" max="10759" width="18" style="1" customWidth="1"/>
    <col min="10760" max="10760" width="20.7109375" style="1" customWidth="1"/>
    <col min="10761" max="10761" width="19.7109375" style="1" customWidth="1"/>
    <col min="10762" max="10762" width="16.140625" style="1" customWidth="1"/>
    <col min="10763" max="10763" width="14.85546875" style="1" customWidth="1"/>
    <col min="10764" max="10764" width="16.7109375" style="1" customWidth="1"/>
    <col min="10765" max="10765" width="15.42578125" style="1" customWidth="1"/>
    <col min="10766" max="10766" width="17.140625" style="1" customWidth="1"/>
    <col min="10767" max="10767" width="8.28515625" style="1" customWidth="1"/>
    <col min="10768" max="10768" width="8.5703125" style="1" customWidth="1"/>
    <col min="10769" max="10769" width="8" style="1" customWidth="1"/>
    <col min="10770" max="10770" width="8.42578125" style="1" customWidth="1"/>
    <col min="10771" max="10771" width="20.140625" style="1" customWidth="1"/>
    <col min="10772" max="10772" width="4.28515625" style="1" customWidth="1"/>
    <col min="10773" max="10773" width="11" style="1" customWidth="1"/>
    <col min="10774" max="10774" width="9.140625" style="1" customWidth="1"/>
    <col min="10775" max="10775" width="8.85546875" style="1" customWidth="1"/>
    <col min="10776" max="10776" width="8.7109375" style="1" customWidth="1"/>
    <col min="10777" max="10777" width="14.85546875" style="1" customWidth="1"/>
    <col min="10778" max="10778" width="90.85546875" style="1" customWidth="1"/>
    <col min="10779" max="10779" width="25" style="1" customWidth="1"/>
    <col min="10780" max="10780" width="41.28515625" style="1" customWidth="1"/>
    <col min="10781" max="11008" width="11.42578125" style="1"/>
    <col min="11009" max="11009" width="24.42578125" style="1" customWidth="1"/>
    <col min="11010" max="11010" width="21.7109375" style="1" customWidth="1"/>
    <col min="11011" max="11011" width="26.42578125" style="1" customWidth="1"/>
    <col min="11012" max="11012" width="19.7109375" style="1" customWidth="1"/>
    <col min="11013" max="11013" width="5.5703125" style="1" customWidth="1"/>
    <col min="11014" max="11014" width="19.28515625" style="1" customWidth="1"/>
    <col min="11015" max="11015" width="18" style="1" customWidth="1"/>
    <col min="11016" max="11016" width="20.7109375" style="1" customWidth="1"/>
    <col min="11017" max="11017" width="19.7109375" style="1" customWidth="1"/>
    <col min="11018" max="11018" width="16.140625" style="1" customWidth="1"/>
    <col min="11019" max="11019" width="14.85546875" style="1" customWidth="1"/>
    <col min="11020" max="11020" width="16.7109375" style="1" customWidth="1"/>
    <col min="11021" max="11021" width="15.42578125" style="1" customWidth="1"/>
    <col min="11022" max="11022" width="17.140625" style="1" customWidth="1"/>
    <col min="11023" max="11023" width="8.28515625" style="1" customWidth="1"/>
    <col min="11024" max="11024" width="8.5703125" style="1" customWidth="1"/>
    <col min="11025" max="11025" width="8" style="1" customWidth="1"/>
    <col min="11026" max="11026" width="8.42578125" style="1" customWidth="1"/>
    <col min="11027" max="11027" width="20.140625" style="1" customWidth="1"/>
    <col min="11028" max="11028" width="4.28515625" style="1" customWidth="1"/>
    <col min="11029" max="11029" width="11" style="1" customWidth="1"/>
    <col min="11030" max="11030" width="9.140625" style="1" customWidth="1"/>
    <col min="11031" max="11031" width="8.85546875" style="1" customWidth="1"/>
    <col min="11032" max="11032" width="8.7109375" style="1" customWidth="1"/>
    <col min="11033" max="11033" width="14.85546875" style="1" customWidth="1"/>
    <col min="11034" max="11034" width="90.85546875" style="1" customWidth="1"/>
    <col min="11035" max="11035" width="25" style="1" customWidth="1"/>
    <col min="11036" max="11036" width="41.28515625" style="1" customWidth="1"/>
    <col min="11037" max="11264" width="11.42578125" style="1"/>
    <col min="11265" max="11265" width="24.42578125" style="1" customWidth="1"/>
    <col min="11266" max="11266" width="21.7109375" style="1" customWidth="1"/>
    <col min="11267" max="11267" width="26.42578125" style="1" customWidth="1"/>
    <col min="11268" max="11268" width="19.7109375" style="1" customWidth="1"/>
    <col min="11269" max="11269" width="5.5703125" style="1" customWidth="1"/>
    <col min="11270" max="11270" width="19.28515625" style="1" customWidth="1"/>
    <col min="11271" max="11271" width="18" style="1" customWidth="1"/>
    <col min="11272" max="11272" width="20.7109375" style="1" customWidth="1"/>
    <col min="11273" max="11273" width="19.7109375" style="1" customWidth="1"/>
    <col min="11274" max="11274" width="16.140625" style="1" customWidth="1"/>
    <col min="11275" max="11275" width="14.85546875" style="1" customWidth="1"/>
    <col min="11276" max="11276" width="16.7109375" style="1" customWidth="1"/>
    <col min="11277" max="11277" width="15.42578125" style="1" customWidth="1"/>
    <col min="11278" max="11278" width="17.140625" style="1" customWidth="1"/>
    <col min="11279" max="11279" width="8.28515625" style="1" customWidth="1"/>
    <col min="11280" max="11280" width="8.5703125" style="1" customWidth="1"/>
    <col min="11281" max="11281" width="8" style="1" customWidth="1"/>
    <col min="11282" max="11282" width="8.42578125" style="1" customWidth="1"/>
    <col min="11283" max="11283" width="20.140625" style="1" customWidth="1"/>
    <col min="11284" max="11284" width="4.28515625" style="1" customWidth="1"/>
    <col min="11285" max="11285" width="11" style="1" customWidth="1"/>
    <col min="11286" max="11286" width="9.140625" style="1" customWidth="1"/>
    <col min="11287" max="11287" width="8.85546875" style="1" customWidth="1"/>
    <col min="11288" max="11288" width="8.7109375" style="1" customWidth="1"/>
    <col min="11289" max="11289" width="14.85546875" style="1" customWidth="1"/>
    <col min="11290" max="11290" width="90.85546875" style="1" customWidth="1"/>
    <col min="11291" max="11291" width="25" style="1" customWidth="1"/>
    <col min="11292" max="11292" width="41.28515625" style="1" customWidth="1"/>
    <col min="11293" max="11520" width="11.42578125" style="1"/>
    <col min="11521" max="11521" width="24.42578125" style="1" customWidth="1"/>
    <col min="11522" max="11522" width="21.7109375" style="1" customWidth="1"/>
    <col min="11523" max="11523" width="26.42578125" style="1" customWidth="1"/>
    <col min="11524" max="11524" width="19.7109375" style="1" customWidth="1"/>
    <col min="11525" max="11525" width="5.5703125" style="1" customWidth="1"/>
    <col min="11526" max="11526" width="19.28515625" style="1" customWidth="1"/>
    <col min="11527" max="11527" width="18" style="1" customWidth="1"/>
    <col min="11528" max="11528" width="20.7109375" style="1" customWidth="1"/>
    <col min="11529" max="11529" width="19.7109375" style="1" customWidth="1"/>
    <col min="11530" max="11530" width="16.140625" style="1" customWidth="1"/>
    <col min="11531" max="11531" width="14.85546875" style="1" customWidth="1"/>
    <col min="11532" max="11532" width="16.7109375" style="1" customWidth="1"/>
    <col min="11533" max="11533" width="15.42578125" style="1" customWidth="1"/>
    <col min="11534" max="11534" width="17.140625" style="1" customWidth="1"/>
    <col min="11535" max="11535" width="8.28515625" style="1" customWidth="1"/>
    <col min="11536" max="11536" width="8.5703125" style="1" customWidth="1"/>
    <col min="11537" max="11537" width="8" style="1" customWidth="1"/>
    <col min="11538" max="11538" width="8.42578125" style="1" customWidth="1"/>
    <col min="11539" max="11539" width="20.140625" style="1" customWidth="1"/>
    <col min="11540" max="11540" width="4.28515625" style="1" customWidth="1"/>
    <col min="11541" max="11541" width="11" style="1" customWidth="1"/>
    <col min="11542" max="11542" width="9.140625" style="1" customWidth="1"/>
    <col min="11543" max="11543" width="8.85546875" style="1" customWidth="1"/>
    <col min="11544" max="11544" width="8.7109375" style="1" customWidth="1"/>
    <col min="11545" max="11545" width="14.85546875" style="1" customWidth="1"/>
    <col min="11546" max="11546" width="90.85546875" style="1" customWidth="1"/>
    <col min="11547" max="11547" width="25" style="1" customWidth="1"/>
    <col min="11548" max="11548" width="41.28515625" style="1" customWidth="1"/>
    <col min="11549" max="11776" width="11.42578125" style="1"/>
    <col min="11777" max="11777" width="24.42578125" style="1" customWidth="1"/>
    <col min="11778" max="11778" width="21.7109375" style="1" customWidth="1"/>
    <col min="11779" max="11779" width="26.42578125" style="1" customWidth="1"/>
    <col min="11780" max="11780" width="19.7109375" style="1" customWidth="1"/>
    <col min="11781" max="11781" width="5.5703125" style="1" customWidth="1"/>
    <col min="11782" max="11782" width="19.28515625" style="1" customWidth="1"/>
    <col min="11783" max="11783" width="18" style="1" customWidth="1"/>
    <col min="11784" max="11784" width="20.7109375" style="1" customWidth="1"/>
    <col min="11785" max="11785" width="19.7109375" style="1" customWidth="1"/>
    <col min="11786" max="11786" width="16.140625" style="1" customWidth="1"/>
    <col min="11787" max="11787" width="14.85546875" style="1" customWidth="1"/>
    <col min="11788" max="11788" width="16.7109375" style="1" customWidth="1"/>
    <col min="11789" max="11789" width="15.42578125" style="1" customWidth="1"/>
    <col min="11790" max="11790" width="17.140625" style="1" customWidth="1"/>
    <col min="11791" max="11791" width="8.28515625" style="1" customWidth="1"/>
    <col min="11792" max="11792" width="8.5703125" style="1" customWidth="1"/>
    <col min="11793" max="11793" width="8" style="1" customWidth="1"/>
    <col min="11794" max="11794" width="8.42578125" style="1" customWidth="1"/>
    <col min="11795" max="11795" width="20.140625" style="1" customWidth="1"/>
    <col min="11796" max="11796" width="4.28515625" style="1" customWidth="1"/>
    <col min="11797" max="11797" width="11" style="1" customWidth="1"/>
    <col min="11798" max="11798" width="9.140625" style="1" customWidth="1"/>
    <col min="11799" max="11799" width="8.85546875" style="1" customWidth="1"/>
    <col min="11800" max="11800" width="8.7109375" style="1" customWidth="1"/>
    <col min="11801" max="11801" width="14.85546875" style="1" customWidth="1"/>
    <col min="11802" max="11802" width="90.85546875" style="1" customWidth="1"/>
    <col min="11803" max="11803" width="25" style="1" customWidth="1"/>
    <col min="11804" max="11804" width="41.28515625" style="1" customWidth="1"/>
    <col min="11805" max="12032" width="11.42578125" style="1"/>
    <col min="12033" max="12033" width="24.42578125" style="1" customWidth="1"/>
    <col min="12034" max="12034" width="21.7109375" style="1" customWidth="1"/>
    <col min="12035" max="12035" width="26.42578125" style="1" customWidth="1"/>
    <col min="12036" max="12036" width="19.7109375" style="1" customWidth="1"/>
    <col min="12037" max="12037" width="5.5703125" style="1" customWidth="1"/>
    <col min="12038" max="12038" width="19.28515625" style="1" customWidth="1"/>
    <col min="12039" max="12039" width="18" style="1" customWidth="1"/>
    <col min="12040" max="12040" width="20.7109375" style="1" customWidth="1"/>
    <col min="12041" max="12041" width="19.7109375" style="1" customWidth="1"/>
    <col min="12042" max="12042" width="16.140625" style="1" customWidth="1"/>
    <col min="12043" max="12043" width="14.85546875" style="1" customWidth="1"/>
    <col min="12044" max="12044" width="16.7109375" style="1" customWidth="1"/>
    <col min="12045" max="12045" width="15.42578125" style="1" customWidth="1"/>
    <col min="12046" max="12046" width="17.140625" style="1" customWidth="1"/>
    <col min="12047" max="12047" width="8.28515625" style="1" customWidth="1"/>
    <col min="12048" max="12048" width="8.5703125" style="1" customWidth="1"/>
    <col min="12049" max="12049" width="8" style="1" customWidth="1"/>
    <col min="12050" max="12050" width="8.42578125" style="1" customWidth="1"/>
    <col min="12051" max="12051" width="20.140625" style="1" customWidth="1"/>
    <col min="12052" max="12052" width="4.28515625" style="1" customWidth="1"/>
    <col min="12053" max="12053" width="11" style="1" customWidth="1"/>
    <col min="12054" max="12054" width="9.140625" style="1" customWidth="1"/>
    <col min="12055" max="12055" width="8.85546875" style="1" customWidth="1"/>
    <col min="12056" max="12056" width="8.7109375" style="1" customWidth="1"/>
    <col min="12057" max="12057" width="14.85546875" style="1" customWidth="1"/>
    <col min="12058" max="12058" width="90.85546875" style="1" customWidth="1"/>
    <col min="12059" max="12059" width="25" style="1" customWidth="1"/>
    <col min="12060" max="12060" width="41.28515625" style="1" customWidth="1"/>
    <col min="12061" max="12288" width="11.42578125" style="1"/>
    <col min="12289" max="12289" width="24.42578125" style="1" customWidth="1"/>
    <col min="12290" max="12290" width="21.7109375" style="1" customWidth="1"/>
    <col min="12291" max="12291" width="26.42578125" style="1" customWidth="1"/>
    <col min="12292" max="12292" width="19.7109375" style="1" customWidth="1"/>
    <col min="12293" max="12293" width="5.5703125" style="1" customWidth="1"/>
    <col min="12294" max="12294" width="19.28515625" style="1" customWidth="1"/>
    <col min="12295" max="12295" width="18" style="1" customWidth="1"/>
    <col min="12296" max="12296" width="20.7109375" style="1" customWidth="1"/>
    <col min="12297" max="12297" width="19.7109375" style="1" customWidth="1"/>
    <col min="12298" max="12298" width="16.140625" style="1" customWidth="1"/>
    <col min="12299" max="12299" width="14.85546875" style="1" customWidth="1"/>
    <col min="12300" max="12300" width="16.7109375" style="1" customWidth="1"/>
    <col min="12301" max="12301" width="15.42578125" style="1" customWidth="1"/>
    <col min="12302" max="12302" width="17.140625" style="1" customWidth="1"/>
    <col min="12303" max="12303" width="8.28515625" style="1" customWidth="1"/>
    <col min="12304" max="12304" width="8.5703125" style="1" customWidth="1"/>
    <col min="12305" max="12305" width="8" style="1" customWidth="1"/>
    <col min="12306" max="12306" width="8.42578125" style="1" customWidth="1"/>
    <col min="12307" max="12307" width="20.140625" style="1" customWidth="1"/>
    <col min="12308" max="12308" width="4.28515625" style="1" customWidth="1"/>
    <col min="12309" max="12309" width="11" style="1" customWidth="1"/>
    <col min="12310" max="12310" width="9.140625" style="1" customWidth="1"/>
    <col min="12311" max="12311" width="8.85546875" style="1" customWidth="1"/>
    <col min="12312" max="12312" width="8.7109375" style="1" customWidth="1"/>
    <col min="12313" max="12313" width="14.85546875" style="1" customWidth="1"/>
    <col min="12314" max="12314" width="90.85546875" style="1" customWidth="1"/>
    <col min="12315" max="12315" width="25" style="1" customWidth="1"/>
    <col min="12316" max="12316" width="41.28515625" style="1" customWidth="1"/>
    <col min="12317" max="12544" width="11.42578125" style="1"/>
    <col min="12545" max="12545" width="24.42578125" style="1" customWidth="1"/>
    <col min="12546" max="12546" width="21.7109375" style="1" customWidth="1"/>
    <col min="12547" max="12547" width="26.42578125" style="1" customWidth="1"/>
    <col min="12548" max="12548" width="19.7109375" style="1" customWidth="1"/>
    <col min="12549" max="12549" width="5.5703125" style="1" customWidth="1"/>
    <col min="12550" max="12550" width="19.28515625" style="1" customWidth="1"/>
    <col min="12551" max="12551" width="18" style="1" customWidth="1"/>
    <col min="12552" max="12552" width="20.7109375" style="1" customWidth="1"/>
    <col min="12553" max="12553" width="19.7109375" style="1" customWidth="1"/>
    <col min="12554" max="12554" width="16.140625" style="1" customWidth="1"/>
    <col min="12555" max="12555" width="14.85546875" style="1" customWidth="1"/>
    <col min="12556" max="12556" width="16.7109375" style="1" customWidth="1"/>
    <col min="12557" max="12557" width="15.42578125" style="1" customWidth="1"/>
    <col min="12558" max="12558" width="17.140625" style="1" customWidth="1"/>
    <col min="12559" max="12559" width="8.28515625" style="1" customWidth="1"/>
    <col min="12560" max="12560" width="8.5703125" style="1" customWidth="1"/>
    <col min="12561" max="12561" width="8" style="1" customWidth="1"/>
    <col min="12562" max="12562" width="8.42578125" style="1" customWidth="1"/>
    <col min="12563" max="12563" width="20.140625" style="1" customWidth="1"/>
    <col min="12564" max="12564" width="4.28515625" style="1" customWidth="1"/>
    <col min="12565" max="12565" width="11" style="1" customWidth="1"/>
    <col min="12566" max="12566" width="9.140625" style="1" customWidth="1"/>
    <col min="12567" max="12567" width="8.85546875" style="1" customWidth="1"/>
    <col min="12568" max="12568" width="8.7109375" style="1" customWidth="1"/>
    <col min="12569" max="12569" width="14.85546875" style="1" customWidth="1"/>
    <col min="12570" max="12570" width="90.85546875" style="1" customWidth="1"/>
    <col min="12571" max="12571" width="25" style="1" customWidth="1"/>
    <col min="12572" max="12572" width="41.28515625" style="1" customWidth="1"/>
    <col min="12573" max="12800" width="11.42578125" style="1"/>
    <col min="12801" max="12801" width="24.42578125" style="1" customWidth="1"/>
    <col min="12802" max="12802" width="21.7109375" style="1" customWidth="1"/>
    <col min="12803" max="12803" width="26.42578125" style="1" customWidth="1"/>
    <col min="12804" max="12804" width="19.7109375" style="1" customWidth="1"/>
    <col min="12805" max="12805" width="5.5703125" style="1" customWidth="1"/>
    <col min="12806" max="12806" width="19.28515625" style="1" customWidth="1"/>
    <col min="12807" max="12807" width="18" style="1" customWidth="1"/>
    <col min="12808" max="12808" width="20.7109375" style="1" customWidth="1"/>
    <col min="12809" max="12809" width="19.7109375" style="1" customWidth="1"/>
    <col min="12810" max="12810" width="16.140625" style="1" customWidth="1"/>
    <col min="12811" max="12811" width="14.85546875" style="1" customWidth="1"/>
    <col min="12812" max="12812" width="16.7109375" style="1" customWidth="1"/>
    <col min="12813" max="12813" width="15.42578125" style="1" customWidth="1"/>
    <col min="12814" max="12814" width="17.140625" style="1" customWidth="1"/>
    <col min="12815" max="12815" width="8.28515625" style="1" customWidth="1"/>
    <col min="12816" max="12816" width="8.5703125" style="1" customWidth="1"/>
    <col min="12817" max="12817" width="8" style="1" customWidth="1"/>
    <col min="12818" max="12818" width="8.42578125" style="1" customWidth="1"/>
    <col min="12819" max="12819" width="20.140625" style="1" customWidth="1"/>
    <col min="12820" max="12820" width="4.28515625" style="1" customWidth="1"/>
    <col min="12821" max="12821" width="11" style="1" customWidth="1"/>
    <col min="12822" max="12822" width="9.140625" style="1" customWidth="1"/>
    <col min="12823" max="12823" width="8.85546875" style="1" customWidth="1"/>
    <col min="12824" max="12824" width="8.7109375" style="1" customWidth="1"/>
    <col min="12825" max="12825" width="14.85546875" style="1" customWidth="1"/>
    <col min="12826" max="12826" width="90.85546875" style="1" customWidth="1"/>
    <col min="12827" max="12827" width="25" style="1" customWidth="1"/>
    <col min="12828" max="12828" width="41.28515625" style="1" customWidth="1"/>
    <col min="12829" max="13056" width="11.42578125" style="1"/>
    <col min="13057" max="13057" width="24.42578125" style="1" customWidth="1"/>
    <col min="13058" max="13058" width="21.7109375" style="1" customWidth="1"/>
    <col min="13059" max="13059" width="26.42578125" style="1" customWidth="1"/>
    <col min="13060" max="13060" width="19.7109375" style="1" customWidth="1"/>
    <col min="13061" max="13061" width="5.5703125" style="1" customWidth="1"/>
    <col min="13062" max="13062" width="19.28515625" style="1" customWidth="1"/>
    <col min="13063" max="13063" width="18" style="1" customWidth="1"/>
    <col min="13064" max="13064" width="20.7109375" style="1" customWidth="1"/>
    <col min="13065" max="13065" width="19.7109375" style="1" customWidth="1"/>
    <col min="13066" max="13066" width="16.140625" style="1" customWidth="1"/>
    <col min="13067" max="13067" width="14.85546875" style="1" customWidth="1"/>
    <col min="13068" max="13068" width="16.7109375" style="1" customWidth="1"/>
    <col min="13069" max="13069" width="15.42578125" style="1" customWidth="1"/>
    <col min="13070" max="13070" width="17.140625" style="1" customWidth="1"/>
    <col min="13071" max="13071" width="8.28515625" style="1" customWidth="1"/>
    <col min="13072" max="13072" width="8.5703125" style="1" customWidth="1"/>
    <col min="13073" max="13073" width="8" style="1" customWidth="1"/>
    <col min="13074" max="13074" width="8.42578125" style="1" customWidth="1"/>
    <col min="13075" max="13075" width="20.140625" style="1" customWidth="1"/>
    <col min="13076" max="13076" width="4.28515625" style="1" customWidth="1"/>
    <col min="13077" max="13077" width="11" style="1" customWidth="1"/>
    <col min="13078" max="13078" width="9.140625" style="1" customWidth="1"/>
    <col min="13079" max="13079" width="8.85546875" style="1" customWidth="1"/>
    <col min="13080" max="13080" width="8.7109375" style="1" customWidth="1"/>
    <col min="13081" max="13081" width="14.85546875" style="1" customWidth="1"/>
    <col min="13082" max="13082" width="90.85546875" style="1" customWidth="1"/>
    <col min="13083" max="13083" width="25" style="1" customWidth="1"/>
    <col min="13084" max="13084" width="41.28515625" style="1" customWidth="1"/>
    <col min="13085" max="13312" width="11.42578125" style="1"/>
    <col min="13313" max="13313" width="24.42578125" style="1" customWidth="1"/>
    <col min="13314" max="13314" width="21.7109375" style="1" customWidth="1"/>
    <col min="13315" max="13315" width="26.42578125" style="1" customWidth="1"/>
    <col min="13316" max="13316" width="19.7109375" style="1" customWidth="1"/>
    <col min="13317" max="13317" width="5.5703125" style="1" customWidth="1"/>
    <col min="13318" max="13318" width="19.28515625" style="1" customWidth="1"/>
    <col min="13319" max="13319" width="18" style="1" customWidth="1"/>
    <col min="13320" max="13320" width="20.7109375" style="1" customWidth="1"/>
    <col min="13321" max="13321" width="19.7109375" style="1" customWidth="1"/>
    <col min="13322" max="13322" width="16.140625" style="1" customWidth="1"/>
    <col min="13323" max="13323" width="14.85546875" style="1" customWidth="1"/>
    <col min="13324" max="13324" width="16.7109375" style="1" customWidth="1"/>
    <col min="13325" max="13325" width="15.42578125" style="1" customWidth="1"/>
    <col min="13326" max="13326" width="17.140625" style="1" customWidth="1"/>
    <col min="13327" max="13327" width="8.28515625" style="1" customWidth="1"/>
    <col min="13328" max="13328" width="8.5703125" style="1" customWidth="1"/>
    <col min="13329" max="13329" width="8" style="1" customWidth="1"/>
    <col min="13330" max="13330" width="8.42578125" style="1" customWidth="1"/>
    <col min="13331" max="13331" width="20.140625" style="1" customWidth="1"/>
    <col min="13332" max="13332" width="4.28515625" style="1" customWidth="1"/>
    <col min="13333" max="13333" width="11" style="1" customWidth="1"/>
    <col min="13334" max="13334" width="9.140625" style="1" customWidth="1"/>
    <col min="13335" max="13335" width="8.85546875" style="1" customWidth="1"/>
    <col min="13336" max="13336" width="8.7109375" style="1" customWidth="1"/>
    <col min="13337" max="13337" width="14.85546875" style="1" customWidth="1"/>
    <col min="13338" max="13338" width="90.85546875" style="1" customWidth="1"/>
    <col min="13339" max="13339" width="25" style="1" customWidth="1"/>
    <col min="13340" max="13340" width="41.28515625" style="1" customWidth="1"/>
    <col min="13341" max="13568" width="11.42578125" style="1"/>
    <col min="13569" max="13569" width="24.42578125" style="1" customWidth="1"/>
    <col min="13570" max="13570" width="21.7109375" style="1" customWidth="1"/>
    <col min="13571" max="13571" width="26.42578125" style="1" customWidth="1"/>
    <col min="13572" max="13572" width="19.7109375" style="1" customWidth="1"/>
    <col min="13573" max="13573" width="5.5703125" style="1" customWidth="1"/>
    <col min="13574" max="13574" width="19.28515625" style="1" customWidth="1"/>
    <col min="13575" max="13575" width="18" style="1" customWidth="1"/>
    <col min="13576" max="13576" width="20.7109375" style="1" customWidth="1"/>
    <col min="13577" max="13577" width="19.7109375" style="1" customWidth="1"/>
    <col min="13578" max="13578" width="16.140625" style="1" customWidth="1"/>
    <col min="13579" max="13579" width="14.85546875" style="1" customWidth="1"/>
    <col min="13580" max="13580" width="16.7109375" style="1" customWidth="1"/>
    <col min="13581" max="13581" width="15.42578125" style="1" customWidth="1"/>
    <col min="13582" max="13582" width="17.140625" style="1" customWidth="1"/>
    <col min="13583" max="13583" width="8.28515625" style="1" customWidth="1"/>
    <col min="13584" max="13584" width="8.5703125" style="1" customWidth="1"/>
    <col min="13585" max="13585" width="8" style="1" customWidth="1"/>
    <col min="13586" max="13586" width="8.42578125" style="1" customWidth="1"/>
    <col min="13587" max="13587" width="20.140625" style="1" customWidth="1"/>
    <col min="13588" max="13588" width="4.28515625" style="1" customWidth="1"/>
    <col min="13589" max="13589" width="11" style="1" customWidth="1"/>
    <col min="13590" max="13590" width="9.140625" style="1" customWidth="1"/>
    <col min="13591" max="13591" width="8.85546875" style="1" customWidth="1"/>
    <col min="13592" max="13592" width="8.7109375" style="1" customWidth="1"/>
    <col min="13593" max="13593" width="14.85546875" style="1" customWidth="1"/>
    <col min="13594" max="13594" width="90.85546875" style="1" customWidth="1"/>
    <col min="13595" max="13595" width="25" style="1" customWidth="1"/>
    <col min="13596" max="13596" width="41.28515625" style="1" customWidth="1"/>
    <col min="13597" max="13824" width="11.42578125" style="1"/>
    <col min="13825" max="13825" width="24.42578125" style="1" customWidth="1"/>
    <col min="13826" max="13826" width="21.7109375" style="1" customWidth="1"/>
    <col min="13827" max="13827" width="26.42578125" style="1" customWidth="1"/>
    <col min="13828" max="13828" width="19.7109375" style="1" customWidth="1"/>
    <col min="13829" max="13829" width="5.5703125" style="1" customWidth="1"/>
    <col min="13830" max="13830" width="19.28515625" style="1" customWidth="1"/>
    <col min="13831" max="13831" width="18" style="1" customWidth="1"/>
    <col min="13832" max="13832" width="20.7109375" style="1" customWidth="1"/>
    <col min="13833" max="13833" width="19.7109375" style="1" customWidth="1"/>
    <col min="13834" max="13834" width="16.140625" style="1" customWidth="1"/>
    <col min="13835" max="13835" width="14.85546875" style="1" customWidth="1"/>
    <col min="13836" max="13836" width="16.7109375" style="1" customWidth="1"/>
    <col min="13837" max="13837" width="15.42578125" style="1" customWidth="1"/>
    <col min="13838" max="13838" width="17.140625" style="1" customWidth="1"/>
    <col min="13839" max="13839" width="8.28515625" style="1" customWidth="1"/>
    <col min="13840" max="13840" width="8.5703125" style="1" customWidth="1"/>
    <col min="13841" max="13841" width="8" style="1" customWidth="1"/>
    <col min="13842" max="13842" width="8.42578125" style="1" customWidth="1"/>
    <col min="13843" max="13843" width="20.140625" style="1" customWidth="1"/>
    <col min="13844" max="13844" width="4.28515625" style="1" customWidth="1"/>
    <col min="13845" max="13845" width="11" style="1" customWidth="1"/>
    <col min="13846" max="13846" width="9.140625" style="1" customWidth="1"/>
    <col min="13847" max="13847" width="8.85546875" style="1" customWidth="1"/>
    <col min="13848" max="13848" width="8.7109375" style="1" customWidth="1"/>
    <col min="13849" max="13849" width="14.85546875" style="1" customWidth="1"/>
    <col min="13850" max="13850" width="90.85546875" style="1" customWidth="1"/>
    <col min="13851" max="13851" width="25" style="1" customWidth="1"/>
    <col min="13852" max="13852" width="41.28515625" style="1" customWidth="1"/>
    <col min="13853" max="14080" width="11.42578125" style="1"/>
    <col min="14081" max="14081" width="24.42578125" style="1" customWidth="1"/>
    <col min="14082" max="14082" width="21.7109375" style="1" customWidth="1"/>
    <col min="14083" max="14083" width="26.42578125" style="1" customWidth="1"/>
    <col min="14084" max="14084" width="19.7109375" style="1" customWidth="1"/>
    <col min="14085" max="14085" width="5.5703125" style="1" customWidth="1"/>
    <col min="14086" max="14086" width="19.28515625" style="1" customWidth="1"/>
    <col min="14087" max="14087" width="18" style="1" customWidth="1"/>
    <col min="14088" max="14088" width="20.7109375" style="1" customWidth="1"/>
    <col min="14089" max="14089" width="19.7109375" style="1" customWidth="1"/>
    <col min="14090" max="14090" width="16.140625" style="1" customWidth="1"/>
    <col min="14091" max="14091" width="14.85546875" style="1" customWidth="1"/>
    <col min="14092" max="14092" width="16.7109375" style="1" customWidth="1"/>
    <col min="14093" max="14093" width="15.42578125" style="1" customWidth="1"/>
    <col min="14094" max="14094" width="17.140625" style="1" customWidth="1"/>
    <col min="14095" max="14095" width="8.28515625" style="1" customWidth="1"/>
    <col min="14096" max="14096" width="8.5703125" style="1" customWidth="1"/>
    <col min="14097" max="14097" width="8" style="1" customWidth="1"/>
    <col min="14098" max="14098" width="8.42578125" style="1" customWidth="1"/>
    <col min="14099" max="14099" width="20.140625" style="1" customWidth="1"/>
    <col min="14100" max="14100" width="4.28515625" style="1" customWidth="1"/>
    <col min="14101" max="14101" width="11" style="1" customWidth="1"/>
    <col min="14102" max="14102" width="9.140625" style="1" customWidth="1"/>
    <col min="14103" max="14103" width="8.85546875" style="1" customWidth="1"/>
    <col min="14104" max="14104" width="8.7109375" style="1" customWidth="1"/>
    <col min="14105" max="14105" width="14.85546875" style="1" customWidth="1"/>
    <col min="14106" max="14106" width="90.85546875" style="1" customWidth="1"/>
    <col min="14107" max="14107" width="25" style="1" customWidth="1"/>
    <col min="14108" max="14108" width="41.28515625" style="1" customWidth="1"/>
    <col min="14109" max="14336" width="11.42578125" style="1"/>
    <col min="14337" max="14337" width="24.42578125" style="1" customWidth="1"/>
    <col min="14338" max="14338" width="21.7109375" style="1" customWidth="1"/>
    <col min="14339" max="14339" width="26.42578125" style="1" customWidth="1"/>
    <col min="14340" max="14340" width="19.7109375" style="1" customWidth="1"/>
    <col min="14341" max="14341" width="5.5703125" style="1" customWidth="1"/>
    <col min="14342" max="14342" width="19.28515625" style="1" customWidth="1"/>
    <col min="14343" max="14343" width="18" style="1" customWidth="1"/>
    <col min="14344" max="14344" width="20.7109375" style="1" customWidth="1"/>
    <col min="14345" max="14345" width="19.7109375" style="1" customWidth="1"/>
    <col min="14346" max="14346" width="16.140625" style="1" customWidth="1"/>
    <col min="14347" max="14347" width="14.85546875" style="1" customWidth="1"/>
    <col min="14348" max="14348" width="16.7109375" style="1" customWidth="1"/>
    <col min="14349" max="14349" width="15.42578125" style="1" customWidth="1"/>
    <col min="14350" max="14350" width="17.140625" style="1" customWidth="1"/>
    <col min="14351" max="14351" width="8.28515625" style="1" customWidth="1"/>
    <col min="14352" max="14352" width="8.5703125" style="1" customWidth="1"/>
    <col min="14353" max="14353" width="8" style="1" customWidth="1"/>
    <col min="14354" max="14354" width="8.42578125" style="1" customWidth="1"/>
    <col min="14355" max="14355" width="20.140625" style="1" customWidth="1"/>
    <col min="14356" max="14356" width="4.28515625" style="1" customWidth="1"/>
    <col min="14357" max="14357" width="11" style="1" customWidth="1"/>
    <col min="14358" max="14358" width="9.140625" style="1" customWidth="1"/>
    <col min="14359" max="14359" width="8.85546875" style="1" customWidth="1"/>
    <col min="14360" max="14360" width="8.7109375" style="1" customWidth="1"/>
    <col min="14361" max="14361" width="14.85546875" style="1" customWidth="1"/>
    <col min="14362" max="14362" width="90.85546875" style="1" customWidth="1"/>
    <col min="14363" max="14363" width="25" style="1" customWidth="1"/>
    <col min="14364" max="14364" width="41.28515625" style="1" customWidth="1"/>
    <col min="14365" max="14592" width="11.42578125" style="1"/>
    <col min="14593" max="14593" width="24.42578125" style="1" customWidth="1"/>
    <col min="14594" max="14594" width="21.7109375" style="1" customWidth="1"/>
    <col min="14595" max="14595" width="26.42578125" style="1" customWidth="1"/>
    <col min="14596" max="14596" width="19.7109375" style="1" customWidth="1"/>
    <col min="14597" max="14597" width="5.5703125" style="1" customWidth="1"/>
    <col min="14598" max="14598" width="19.28515625" style="1" customWidth="1"/>
    <col min="14599" max="14599" width="18" style="1" customWidth="1"/>
    <col min="14600" max="14600" width="20.7109375" style="1" customWidth="1"/>
    <col min="14601" max="14601" width="19.7109375" style="1" customWidth="1"/>
    <col min="14602" max="14602" width="16.140625" style="1" customWidth="1"/>
    <col min="14603" max="14603" width="14.85546875" style="1" customWidth="1"/>
    <col min="14604" max="14604" width="16.7109375" style="1" customWidth="1"/>
    <col min="14605" max="14605" width="15.42578125" style="1" customWidth="1"/>
    <col min="14606" max="14606" width="17.140625" style="1" customWidth="1"/>
    <col min="14607" max="14607" width="8.28515625" style="1" customWidth="1"/>
    <col min="14608" max="14608" width="8.5703125" style="1" customWidth="1"/>
    <col min="14609" max="14609" width="8" style="1" customWidth="1"/>
    <col min="14610" max="14610" width="8.42578125" style="1" customWidth="1"/>
    <col min="14611" max="14611" width="20.140625" style="1" customWidth="1"/>
    <col min="14612" max="14612" width="4.28515625" style="1" customWidth="1"/>
    <col min="14613" max="14613" width="11" style="1" customWidth="1"/>
    <col min="14614" max="14614" width="9.140625" style="1" customWidth="1"/>
    <col min="14615" max="14615" width="8.85546875" style="1" customWidth="1"/>
    <col min="14616" max="14616" width="8.7109375" style="1" customWidth="1"/>
    <col min="14617" max="14617" width="14.85546875" style="1" customWidth="1"/>
    <col min="14618" max="14618" width="90.85546875" style="1" customWidth="1"/>
    <col min="14619" max="14619" width="25" style="1" customWidth="1"/>
    <col min="14620" max="14620" width="41.28515625" style="1" customWidth="1"/>
    <col min="14621" max="14848" width="11.42578125" style="1"/>
    <col min="14849" max="14849" width="24.42578125" style="1" customWidth="1"/>
    <col min="14850" max="14850" width="21.7109375" style="1" customWidth="1"/>
    <col min="14851" max="14851" width="26.42578125" style="1" customWidth="1"/>
    <col min="14852" max="14852" width="19.7109375" style="1" customWidth="1"/>
    <col min="14853" max="14853" width="5.5703125" style="1" customWidth="1"/>
    <col min="14854" max="14854" width="19.28515625" style="1" customWidth="1"/>
    <col min="14855" max="14855" width="18" style="1" customWidth="1"/>
    <col min="14856" max="14856" width="20.7109375" style="1" customWidth="1"/>
    <col min="14857" max="14857" width="19.7109375" style="1" customWidth="1"/>
    <col min="14858" max="14858" width="16.140625" style="1" customWidth="1"/>
    <col min="14859" max="14859" width="14.85546875" style="1" customWidth="1"/>
    <col min="14860" max="14860" width="16.7109375" style="1" customWidth="1"/>
    <col min="14861" max="14861" width="15.42578125" style="1" customWidth="1"/>
    <col min="14862" max="14862" width="17.140625" style="1" customWidth="1"/>
    <col min="14863" max="14863" width="8.28515625" style="1" customWidth="1"/>
    <col min="14864" max="14864" width="8.5703125" style="1" customWidth="1"/>
    <col min="14865" max="14865" width="8" style="1" customWidth="1"/>
    <col min="14866" max="14866" width="8.42578125" style="1" customWidth="1"/>
    <col min="14867" max="14867" width="20.140625" style="1" customWidth="1"/>
    <col min="14868" max="14868" width="4.28515625" style="1" customWidth="1"/>
    <col min="14869" max="14869" width="11" style="1" customWidth="1"/>
    <col min="14870" max="14870" width="9.140625" style="1" customWidth="1"/>
    <col min="14871" max="14871" width="8.85546875" style="1" customWidth="1"/>
    <col min="14872" max="14872" width="8.7109375" style="1" customWidth="1"/>
    <col min="14873" max="14873" width="14.85546875" style="1" customWidth="1"/>
    <col min="14874" max="14874" width="90.85546875" style="1" customWidth="1"/>
    <col min="14875" max="14875" width="25" style="1" customWidth="1"/>
    <col min="14876" max="14876" width="41.28515625" style="1" customWidth="1"/>
    <col min="14877" max="15104" width="11.42578125" style="1"/>
    <col min="15105" max="15105" width="24.42578125" style="1" customWidth="1"/>
    <col min="15106" max="15106" width="21.7109375" style="1" customWidth="1"/>
    <col min="15107" max="15107" width="26.42578125" style="1" customWidth="1"/>
    <col min="15108" max="15108" width="19.7109375" style="1" customWidth="1"/>
    <col min="15109" max="15109" width="5.5703125" style="1" customWidth="1"/>
    <col min="15110" max="15110" width="19.28515625" style="1" customWidth="1"/>
    <col min="15111" max="15111" width="18" style="1" customWidth="1"/>
    <col min="15112" max="15112" width="20.7109375" style="1" customWidth="1"/>
    <col min="15113" max="15113" width="19.7109375" style="1" customWidth="1"/>
    <col min="15114" max="15114" width="16.140625" style="1" customWidth="1"/>
    <col min="15115" max="15115" width="14.85546875" style="1" customWidth="1"/>
    <col min="15116" max="15116" width="16.7109375" style="1" customWidth="1"/>
    <col min="15117" max="15117" width="15.42578125" style="1" customWidth="1"/>
    <col min="15118" max="15118" width="17.140625" style="1" customWidth="1"/>
    <col min="15119" max="15119" width="8.28515625" style="1" customWidth="1"/>
    <col min="15120" max="15120" width="8.5703125" style="1" customWidth="1"/>
    <col min="15121" max="15121" width="8" style="1" customWidth="1"/>
    <col min="15122" max="15122" width="8.42578125" style="1" customWidth="1"/>
    <col min="15123" max="15123" width="20.140625" style="1" customWidth="1"/>
    <col min="15124" max="15124" width="4.28515625" style="1" customWidth="1"/>
    <col min="15125" max="15125" width="11" style="1" customWidth="1"/>
    <col min="15126" max="15126" width="9.140625" style="1" customWidth="1"/>
    <col min="15127" max="15127" width="8.85546875" style="1" customWidth="1"/>
    <col min="15128" max="15128" width="8.7109375" style="1" customWidth="1"/>
    <col min="15129" max="15129" width="14.85546875" style="1" customWidth="1"/>
    <col min="15130" max="15130" width="90.85546875" style="1" customWidth="1"/>
    <col min="15131" max="15131" width="25" style="1" customWidth="1"/>
    <col min="15132" max="15132" width="41.28515625" style="1" customWidth="1"/>
    <col min="15133" max="15360" width="11.42578125" style="1"/>
    <col min="15361" max="15361" width="24.42578125" style="1" customWidth="1"/>
    <col min="15362" max="15362" width="21.7109375" style="1" customWidth="1"/>
    <col min="15363" max="15363" width="26.42578125" style="1" customWidth="1"/>
    <col min="15364" max="15364" width="19.7109375" style="1" customWidth="1"/>
    <col min="15365" max="15365" width="5.5703125" style="1" customWidth="1"/>
    <col min="15366" max="15366" width="19.28515625" style="1" customWidth="1"/>
    <col min="15367" max="15367" width="18" style="1" customWidth="1"/>
    <col min="15368" max="15368" width="20.7109375" style="1" customWidth="1"/>
    <col min="15369" max="15369" width="19.7109375" style="1" customWidth="1"/>
    <col min="15370" max="15370" width="16.140625" style="1" customWidth="1"/>
    <col min="15371" max="15371" width="14.85546875" style="1" customWidth="1"/>
    <col min="15372" max="15372" width="16.7109375" style="1" customWidth="1"/>
    <col min="15373" max="15373" width="15.42578125" style="1" customWidth="1"/>
    <col min="15374" max="15374" width="17.140625" style="1" customWidth="1"/>
    <col min="15375" max="15375" width="8.28515625" style="1" customWidth="1"/>
    <col min="15376" max="15376" width="8.5703125" style="1" customWidth="1"/>
    <col min="15377" max="15377" width="8" style="1" customWidth="1"/>
    <col min="15378" max="15378" width="8.42578125" style="1" customWidth="1"/>
    <col min="15379" max="15379" width="20.140625" style="1" customWidth="1"/>
    <col min="15380" max="15380" width="4.28515625" style="1" customWidth="1"/>
    <col min="15381" max="15381" width="11" style="1" customWidth="1"/>
    <col min="15382" max="15382" width="9.140625" style="1" customWidth="1"/>
    <col min="15383" max="15383" width="8.85546875" style="1" customWidth="1"/>
    <col min="15384" max="15384" width="8.7109375" style="1" customWidth="1"/>
    <col min="15385" max="15385" width="14.85546875" style="1" customWidth="1"/>
    <col min="15386" max="15386" width="90.85546875" style="1" customWidth="1"/>
    <col min="15387" max="15387" width="25" style="1" customWidth="1"/>
    <col min="15388" max="15388" width="41.28515625" style="1" customWidth="1"/>
    <col min="15389" max="15616" width="11.42578125" style="1"/>
    <col min="15617" max="15617" width="24.42578125" style="1" customWidth="1"/>
    <col min="15618" max="15618" width="21.7109375" style="1" customWidth="1"/>
    <col min="15619" max="15619" width="26.42578125" style="1" customWidth="1"/>
    <col min="15620" max="15620" width="19.7109375" style="1" customWidth="1"/>
    <col min="15621" max="15621" width="5.5703125" style="1" customWidth="1"/>
    <col min="15622" max="15622" width="19.28515625" style="1" customWidth="1"/>
    <col min="15623" max="15623" width="18" style="1" customWidth="1"/>
    <col min="15624" max="15624" width="20.7109375" style="1" customWidth="1"/>
    <col min="15625" max="15625" width="19.7109375" style="1" customWidth="1"/>
    <col min="15626" max="15626" width="16.140625" style="1" customWidth="1"/>
    <col min="15627" max="15627" width="14.85546875" style="1" customWidth="1"/>
    <col min="15628" max="15628" width="16.7109375" style="1" customWidth="1"/>
    <col min="15629" max="15629" width="15.42578125" style="1" customWidth="1"/>
    <col min="15630" max="15630" width="17.140625" style="1" customWidth="1"/>
    <col min="15631" max="15631" width="8.28515625" style="1" customWidth="1"/>
    <col min="15632" max="15632" width="8.5703125" style="1" customWidth="1"/>
    <col min="15633" max="15633" width="8" style="1" customWidth="1"/>
    <col min="15634" max="15634" width="8.42578125" style="1" customWidth="1"/>
    <col min="15635" max="15635" width="20.140625" style="1" customWidth="1"/>
    <col min="15636" max="15636" width="4.28515625" style="1" customWidth="1"/>
    <col min="15637" max="15637" width="11" style="1" customWidth="1"/>
    <col min="15638" max="15638" width="9.140625" style="1" customWidth="1"/>
    <col min="15639" max="15639" width="8.85546875" style="1" customWidth="1"/>
    <col min="15640" max="15640" width="8.7109375" style="1" customWidth="1"/>
    <col min="15641" max="15641" width="14.85546875" style="1" customWidth="1"/>
    <col min="15642" max="15642" width="90.85546875" style="1" customWidth="1"/>
    <col min="15643" max="15643" width="25" style="1" customWidth="1"/>
    <col min="15644" max="15644" width="41.28515625" style="1" customWidth="1"/>
    <col min="15645" max="15872" width="11.42578125" style="1"/>
    <col min="15873" max="15873" width="24.42578125" style="1" customWidth="1"/>
    <col min="15874" max="15874" width="21.7109375" style="1" customWidth="1"/>
    <col min="15875" max="15875" width="26.42578125" style="1" customWidth="1"/>
    <col min="15876" max="15876" width="19.7109375" style="1" customWidth="1"/>
    <col min="15877" max="15877" width="5.5703125" style="1" customWidth="1"/>
    <col min="15878" max="15878" width="19.28515625" style="1" customWidth="1"/>
    <col min="15879" max="15879" width="18" style="1" customWidth="1"/>
    <col min="15880" max="15880" width="20.7109375" style="1" customWidth="1"/>
    <col min="15881" max="15881" width="19.7109375" style="1" customWidth="1"/>
    <col min="15882" max="15882" width="16.140625" style="1" customWidth="1"/>
    <col min="15883" max="15883" width="14.85546875" style="1" customWidth="1"/>
    <col min="15884" max="15884" width="16.7109375" style="1" customWidth="1"/>
    <col min="15885" max="15885" width="15.42578125" style="1" customWidth="1"/>
    <col min="15886" max="15886" width="17.140625" style="1" customWidth="1"/>
    <col min="15887" max="15887" width="8.28515625" style="1" customWidth="1"/>
    <col min="15888" max="15888" width="8.5703125" style="1" customWidth="1"/>
    <col min="15889" max="15889" width="8" style="1" customWidth="1"/>
    <col min="15890" max="15890" width="8.42578125" style="1" customWidth="1"/>
    <col min="15891" max="15891" width="20.140625" style="1" customWidth="1"/>
    <col min="15892" max="15892" width="4.28515625" style="1" customWidth="1"/>
    <col min="15893" max="15893" width="11" style="1" customWidth="1"/>
    <col min="15894" max="15894" width="9.140625" style="1" customWidth="1"/>
    <col min="15895" max="15895" width="8.85546875" style="1" customWidth="1"/>
    <col min="15896" max="15896" width="8.7109375" style="1" customWidth="1"/>
    <col min="15897" max="15897" width="14.85546875" style="1" customWidth="1"/>
    <col min="15898" max="15898" width="90.85546875" style="1" customWidth="1"/>
    <col min="15899" max="15899" width="25" style="1" customWidth="1"/>
    <col min="15900" max="15900" width="41.28515625" style="1" customWidth="1"/>
    <col min="15901" max="16128" width="11.42578125" style="1"/>
    <col min="16129" max="16129" width="24.42578125" style="1" customWidth="1"/>
    <col min="16130" max="16130" width="21.7109375" style="1" customWidth="1"/>
    <col min="16131" max="16131" width="26.42578125" style="1" customWidth="1"/>
    <col min="16132" max="16132" width="19.7109375" style="1" customWidth="1"/>
    <col min="16133" max="16133" width="5.5703125" style="1" customWidth="1"/>
    <col min="16134" max="16134" width="19.28515625" style="1" customWidth="1"/>
    <col min="16135" max="16135" width="18" style="1" customWidth="1"/>
    <col min="16136" max="16136" width="20.7109375" style="1" customWidth="1"/>
    <col min="16137" max="16137" width="19.7109375" style="1" customWidth="1"/>
    <col min="16138" max="16138" width="16.140625" style="1" customWidth="1"/>
    <col min="16139" max="16139" width="14.85546875" style="1" customWidth="1"/>
    <col min="16140" max="16140" width="16.7109375" style="1" customWidth="1"/>
    <col min="16141" max="16141" width="15.42578125" style="1" customWidth="1"/>
    <col min="16142" max="16142" width="17.140625" style="1" customWidth="1"/>
    <col min="16143" max="16143" width="8.28515625" style="1" customWidth="1"/>
    <col min="16144" max="16144" width="8.5703125" style="1" customWidth="1"/>
    <col min="16145" max="16145" width="8" style="1" customWidth="1"/>
    <col min="16146" max="16146" width="8.42578125" style="1" customWidth="1"/>
    <col min="16147" max="16147" width="20.140625" style="1" customWidth="1"/>
    <col min="16148" max="16148" width="4.28515625" style="1" customWidth="1"/>
    <col min="16149" max="16149" width="11" style="1" customWidth="1"/>
    <col min="16150" max="16150" width="9.140625" style="1" customWidth="1"/>
    <col min="16151" max="16151" width="8.85546875" style="1" customWidth="1"/>
    <col min="16152" max="16152" width="8.7109375" style="1" customWidth="1"/>
    <col min="16153" max="16153" width="14.85546875" style="1" customWidth="1"/>
    <col min="16154" max="16154" width="90.85546875" style="1" customWidth="1"/>
    <col min="16155" max="16155" width="25" style="1" customWidth="1"/>
    <col min="16156" max="16156" width="41.28515625" style="1" customWidth="1"/>
    <col min="16157" max="16384" width="11.42578125" style="1"/>
  </cols>
  <sheetData>
    <row r="1" spans="1:28" ht="38.25" customHeight="1" thickBot="1" x14ac:dyDescent="0.3">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8" ht="15.75" x14ac:dyDescent="0.25">
      <c r="A2" s="576"/>
      <c r="B2" s="579" t="s">
        <v>1193</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2" t="s">
        <v>1</v>
      </c>
    </row>
    <row r="3" spans="1:28" x14ac:dyDescent="0.25">
      <c r="A3" s="577"/>
      <c r="B3" s="582" t="s">
        <v>731</v>
      </c>
      <c r="C3" s="583"/>
      <c r="D3" s="583"/>
      <c r="E3" s="583"/>
      <c r="F3" s="583"/>
      <c r="G3" s="583"/>
      <c r="H3" s="583"/>
      <c r="I3" s="583"/>
      <c r="J3" s="583"/>
      <c r="K3" s="583"/>
      <c r="L3" s="583"/>
      <c r="M3" s="583"/>
      <c r="N3" s="583"/>
      <c r="O3" s="583"/>
      <c r="P3" s="583"/>
      <c r="Q3" s="583"/>
      <c r="R3" s="583"/>
      <c r="S3" s="583"/>
      <c r="T3" s="583"/>
      <c r="U3" s="583"/>
      <c r="V3" s="583"/>
      <c r="W3" s="583"/>
      <c r="X3" s="583"/>
      <c r="Y3" s="583"/>
      <c r="Z3" s="583"/>
      <c r="AA3" s="584"/>
      <c r="AB3" s="3" t="s">
        <v>732</v>
      </c>
    </row>
    <row r="4" spans="1:28" x14ac:dyDescent="0.25">
      <c r="A4" s="577"/>
      <c r="B4" s="585" t="s">
        <v>824</v>
      </c>
      <c r="C4" s="586"/>
      <c r="D4" s="586"/>
      <c r="E4" s="586"/>
      <c r="F4" s="586"/>
      <c r="G4" s="586"/>
      <c r="H4" s="586"/>
      <c r="I4" s="586"/>
      <c r="J4" s="586"/>
      <c r="K4" s="586"/>
      <c r="L4" s="586"/>
      <c r="M4" s="586"/>
      <c r="N4" s="586"/>
      <c r="O4" s="586"/>
      <c r="P4" s="586"/>
      <c r="Q4" s="586"/>
      <c r="R4" s="586"/>
      <c r="S4" s="586"/>
      <c r="T4" s="586"/>
      <c r="U4" s="586"/>
      <c r="V4" s="586"/>
      <c r="W4" s="586"/>
      <c r="X4" s="586"/>
      <c r="Y4" s="586"/>
      <c r="Z4" s="586"/>
      <c r="AA4" s="587"/>
      <c r="AB4" s="3" t="s">
        <v>734</v>
      </c>
    </row>
    <row r="5" spans="1:28" ht="15.75" customHeight="1" thickBot="1" x14ac:dyDescent="0.3">
      <c r="A5" s="578"/>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4" t="s">
        <v>6</v>
      </c>
    </row>
    <row r="6" spans="1:28" ht="6.75" customHeight="1" thickBot="1" x14ac:dyDescent="0.3">
      <c r="A6" s="591"/>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3"/>
    </row>
    <row r="7" spans="1:28" x14ac:dyDescent="0.25">
      <c r="A7" s="5" t="s">
        <v>7</v>
      </c>
      <c r="B7" s="1041" t="s">
        <v>1194</v>
      </c>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3"/>
    </row>
    <row r="8" spans="1:28" x14ac:dyDescent="0.25">
      <c r="A8" s="6" t="s">
        <v>9</v>
      </c>
      <c r="B8" s="654" t="s">
        <v>737</v>
      </c>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6"/>
    </row>
    <row r="9" spans="1:28" ht="25.5" x14ac:dyDescent="0.25">
      <c r="A9" s="6" t="s">
        <v>11</v>
      </c>
      <c r="B9" s="654"/>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6"/>
    </row>
    <row r="10" spans="1:28" x14ac:dyDescent="0.25">
      <c r="A10" s="596" t="s">
        <v>13</v>
      </c>
      <c r="B10" s="596"/>
      <c r="C10" s="596"/>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600"/>
    </row>
    <row r="11" spans="1:28" x14ac:dyDescent="0.25">
      <c r="A11" s="570" t="s">
        <v>14</v>
      </c>
      <c r="B11" s="7" t="s">
        <v>15</v>
      </c>
      <c r="C11" s="9"/>
      <c r="D11" s="571">
        <v>43850</v>
      </c>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3"/>
    </row>
    <row r="12" spans="1:28" x14ac:dyDescent="0.25">
      <c r="A12" s="570"/>
      <c r="B12" s="7" t="s">
        <v>17</v>
      </c>
      <c r="C12" s="9"/>
      <c r="D12" s="57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3"/>
    </row>
    <row r="13" spans="1:28" x14ac:dyDescent="0.25">
      <c r="A13" s="570"/>
      <c r="B13" s="7" t="s">
        <v>19</v>
      </c>
      <c r="C13" s="9" t="s">
        <v>16</v>
      </c>
      <c r="D13" s="571" t="s">
        <v>738</v>
      </c>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3"/>
    </row>
    <row r="14" spans="1:28" ht="15.75" thickBot="1" x14ac:dyDescent="0.3">
      <c r="A14" s="10" t="s">
        <v>20</v>
      </c>
      <c r="B14" s="1133" t="s">
        <v>1195</v>
      </c>
      <c r="C14" s="1134"/>
      <c r="D14" s="1134"/>
      <c r="E14" s="1134"/>
      <c r="F14" s="1134"/>
      <c r="G14" s="1134"/>
      <c r="H14" s="1134"/>
      <c r="I14" s="1134"/>
      <c r="J14" s="1134"/>
      <c r="K14" s="1134"/>
      <c r="L14" s="1134"/>
      <c r="M14" s="1134"/>
      <c r="N14" s="1134"/>
      <c r="O14" s="1134"/>
      <c r="P14" s="1134"/>
      <c r="Q14" s="1134"/>
      <c r="R14" s="1134"/>
      <c r="S14" s="1134"/>
      <c r="T14" s="1134"/>
      <c r="U14" s="1134"/>
      <c r="V14" s="1134"/>
      <c r="W14" s="1134"/>
      <c r="X14" s="1134"/>
      <c r="Y14" s="1134"/>
      <c r="Z14" s="1134"/>
      <c r="AA14" s="1134"/>
      <c r="AB14" s="1135"/>
    </row>
    <row r="15" spans="1:28" ht="5.2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2"/>
      <c r="AB15" s="12"/>
    </row>
    <row r="16" spans="1:28" x14ac:dyDescent="0.25">
      <c r="A16" s="604" t="s">
        <v>21</v>
      </c>
      <c r="B16" s="604" t="s">
        <v>22</v>
      </c>
      <c r="C16" s="604" t="s">
        <v>23</v>
      </c>
      <c r="D16" s="604" t="s">
        <v>24</v>
      </c>
      <c r="E16" s="604" t="s">
        <v>25</v>
      </c>
      <c r="F16" s="604" t="s">
        <v>26</v>
      </c>
      <c r="G16" s="604" t="s">
        <v>27</v>
      </c>
      <c r="H16" s="606" t="s">
        <v>28</v>
      </c>
      <c r="I16" s="606" t="s">
        <v>29</v>
      </c>
      <c r="J16" s="604" t="s">
        <v>30</v>
      </c>
      <c r="K16" s="604" t="s">
        <v>31</v>
      </c>
      <c r="L16" s="604" t="s">
        <v>32</v>
      </c>
      <c r="M16" s="604" t="s">
        <v>33</v>
      </c>
      <c r="N16" s="604" t="s">
        <v>34</v>
      </c>
      <c r="O16" s="608" t="s">
        <v>35</v>
      </c>
      <c r="P16" s="608"/>
      <c r="Q16" s="608"/>
      <c r="R16" s="608"/>
      <c r="S16" s="609"/>
      <c r="T16" s="503"/>
      <c r="U16" s="631" t="s">
        <v>36</v>
      </c>
      <c r="V16" s="604"/>
      <c r="W16" s="604"/>
      <c r="X16" s="604"/>
      <c r="Y16" s="632"/>
      <c r="Z16" s="604" t="s">
        <v>37</v>
      </c>
      <c r="AA16" s="604" t="s">
        <v>38</v>
      </c>
      <c r="AB16" s="633" t="s">
        <v>39</v>
      </c>
    </row>
    <row r="17" spans="1:28" ht="26.25" thickBot="1" x14ac:dyDescent="0.3">
      <c r="A17" s="657"/>
      <c r="B17" s="657"/>
      <c r="C17" s="657"/>
      <c r="D17" s="657"/>
      <c r="E17" s="657"/>
      <c r="F17" s="657"/>
      <c r="G17" s="657"/>
      <c r="H17" s="1044"/>
      <c r="I17" s="1044"/>
      <c r="J17" s="657"/>
      <c r="K17" s="657"/>
      <c r="L17" s="657"/>
      <c r="M17" s="657"/>
      <c r="N17" s="657"/>
      <c r="O17" s="432" t="s">
        <v>40</v>
      </c>
      <c r="P17" s="432" t="s">
        <v>41</v>
      </c>
      <c r="Q17" s="432" t="s">
        <v>42</v>
      </c>
      <c r="R17" s="432" t="s">
        <v>43</v>
      </c>
      <c r="S17" s="433" t="s">
        <v>44</v>
      </c>
      <c r="T17" s="504"/>
      <c r="U17" s="15" t="s">
        <v>40</v>
      </c>
      <c r="V17" s="13" t="s">
        <v>41</v>
      </c>
      <c r="W17" s="13" t="s">
        <v>42</v>
      </c>
      <c r="X17" s="13" t="s">
        <v>43</v>
      </c>
      <c r="Y17" s="14" t="s">
        <v>45</v>
      </c>
      <c r="Z17" s="605"/>
      <c r="AA17" s="605"/>
      <c r="AB17" s="634"/>
    </row>
    <row r="18" spans="1:28" ht="102.75" thickBot="1" x14ac:dyDescent="0.3">
      <c r="A18" s="1195" t="s">
        <v>1196</v>
      </c>
      <c r="B18" s="638" t="s">
        <v>1197</v>
      </c>
      <c r="C18" s="638" t="s">
        <v>1198</v>
      </c>
      <c r="D18" s="1197" t="s">
        <v>1199</v>
      </c>
      <c r="E18" s="638">
        <v>1</v>
      </c>
      <c r="F18" s="1197" t="s">
        <v>1200</v>
      </c>
      <c r="G18" s="638" t="s">
        <v>1151</v>
      </c>
      <c r="H18" s="495" t="s">
        <v>1201</v>
      </c>
      <c r="I18" s="72" t="s">
        <v>1202</v>
      </c>
      <c r="J18" s="72" t="s">
        <v>1203</v>
      </c>
      <c r="K18" s="72" t="s">
        <v>181</v>
      </c>
      <c r="L18" s="505">
        <v>1</v>
      </c>
      <c r="M18" s="506" t="s">
        <v>1204</v>
      </c>
      <c r="N18" s="72" t="s">
        <v>1205</v>
      </c>
      <c r="O18" s="334"/>
      <c r="P18" s="334">
        <v>0.5</v>
      </c>
      <c r="Q18" s="334"/>
      <c r="R18" s="334">
        <v>0.5</v>
      </c>
      <c r="S18" s="507">
        <f>O18+P18+Q18+R18</f>
        <v>1</v>
      </c>
      <c r="T18" s="508"/>
      <c r="U18" s="509">
        <v>0</v>
      </c>
      <c r="V18" s="510">
        <v>0.5</v>
      </c>
      <c r="W18" s="511"/>
      <c r="X18" s="510"/>
      <c r="Y18" s="510">
        <f>SUM(U18:X18)</f>
        <v>0.5</v>
      </c>
      <c r="Z18" s="512" t="s">
        <v>1206</v>
      </c>
      <c r="AA18" s="513"/>
      <c r="AB18" s="513"/>
    </row>
    <row r="19" spans="1:28" ht="102" x14ac:dyDescent="0.25">
      <c r="A19" s="636"/>
      <c r="B19" s="620"/>
      <c r="C19" s="621"/>
      <c r="D19" s="618"/>
      <c r="E19" s="620"/>
      <c r="F19" s="618"/>
      <c r="G19" s="620"/>
      <c r="H19" s="8" t="s">
        <v>1201</v>
      </c>
      <c r="I19" s="8" t="s">
        <v>1207</v>
      </c>
      <c r="J19" s="8" t="s">
        <v>1208</v>
      </c>
      <c r="K19" s="8" t="s">
        <v>181</v>
      </c>
      <c r="L19" s="20">
        <v>1</v>
      </c>
      <c r="M19" s="8" t="s">
        <v>1209</v>
      </c>
      <c r="N19" s="8" t="s">
        <v>1210</v>
      </c>
      <c r="O19" s="334"/>
      <c r="P19" s="334">
        <v>0.5</v>
      </c>
      <c r="Q19" s="334"/>
      <c r="R19" s="334">
        <v>0.5</v>
      </c>
      <c r="S19" s="514">
        <f>O19+P19+Q19+R19</f>
        <v>1</v>
      </c>
      <c r="T19" s="508"/>
      <c r="U19" s="515">
        <v>0</v>
      </c>
      <c r="V19" s="20">
        <v>0.5</v>
      </c>
      <c r="W19" s="334"/>
      <c r="X19" s="516"/>
      <c r="Y19" s="20">
        <f>SUM(U19:X19)</f>
        <v>0.5</v>
      </c>
      <c r="Z19" s="517" t="s">
        <v>1211</v>
      </c>
      <c r="AA19" s="31"/>
      <c r="AB19" s="513"/>
    </row>
    <row r="20" spans="1:28" ht="102.75" thickBot="1" x14ac:dyDescent="0.3">
      <c r="A20" s="1196"/>
      <c r="B20" s="700"/>
      <c r="C20" s="465" t="s">
        <v>1212</v>
      </c>
      <c r="D20" s="73" t="s">
        <v>1213</v>
      </c>
      <c r="E20" s="73">
        <v>2</v>
      </c>
      <c r="F20" s="73" t="s">
        <v>1214</v>
      </c>
      <c r="G20" s="700"/>
      <c r="H20" s="71" t="s">
        <v>1201</v>
      </c>
      <c r="I20" s="73" t="s">
        <v>1215</v>
      </c>
      <c r="J20" s="73" t="s">
        <v>1216</v>
      </c>
      <c r="K20" s="73" t="s">
        <v>181</v>
      </c>
      <c r="L20" s="518">
        <v>1</v>
      </c>
      <c r="M20" s="73" t="s">
        <v>1217</v>
      </c>
      <c r="N20" s="73" t="s">
        <v>1218</v>
      </c>
      <c r="O20" s="334"/>
      <c r="P20" s="334">
        <v>0.5</v>
      </c>
      <c r="Q20" s="334"/>
      <c r="R20" s="334">
        <v>0.5</v>
      </c>
      <c r="S20" s="519">
        <f>SUM(O20:R20)</f>
        <v>1</v>
      </c>
      <c r="T20" s="508"/>
      <c r="U20" s="520">
        <v>0</v>
      </c>
      <c r="V20" s="518">
        <v>0.5</v>
      </c>
      <c r="W20" s="518"/>
      <c r="X20" s="518"/>
      <c r="Y20" s="518">
        <f>SUM(U20:X20)</f>
        <v>0.5</v>
      </c>
      <c r="Z20" s="521" t="s">
        <v>1219</v>
      </c>
      <c r="AA20" s="27"/>
      <c r="AB20" s="27"/>
    </row>
    <row r="21" spans="1:28" s="39" customFormat="1" ht="25.5" customHeight="1" thickBot="1" x14ac:dyDescent="0.3">
      <c r="A21" s="622" t="s">
        <v>157</v>
      </c>
      <c r="B21" s="623"/>
      <c r="C21" s="623"/>
      <c r="D21" s="623"/>
      <c r="E21" s="623"/>
      <c r="F21" s="623"/>
      <c r="G21" s="623"/>
      <c r="H21" s="623"/>
      <c r="I21" s="623"/>
      <c r="J21" s="623"/>
      <c r="K21" s="623"/>
      <c r="L21" s="623"/>
      <c r="M21" s="623"/>
      <c r="N21" s="623"/>
      <c r="O21" s="623"/>
      <c r="P21" s="623"/>
      <c r="Q21" s="623"/>
      <c r="R21" s="625"/>
      <c r="S21" s="626" t="s">
        <v>158</v>
      </c>
      <c r="T21" s="627"/>
      <c r="U21" s="627"/>
      <c r="V21" s="627"/>
      <c r="W21" s="627"/>
      <c r="X21" s="627"/>
      <c r="Y21" s="627"/>
      <c r="Z21" s="627"/>
      <c r="AA21" s="627"/>
      <c r="AB21" s="628"/>
    </row>
    <row r="22" spans="1:28" x14ac:dyDescent="0.25">
      <c r="A22" s="40" t="s">
        <v>159</v>
      </c>
      <c r="B22" s="611" t="s">
        <v>1220</v>
      </c>
      <c r="C22" s="1204"/>
      <c r="D22" s="1204"/>
      <c r="E22" s="1205"/>
      <c r="F22" s="41" t="s">
        <v>160</v>
      </c>
      <c r="G22" s="613" t="s">
        <v>1220</v>
      </c>
      <c r="H22" s="614"/>
      <c r="I22" s="614"/>
      <c r="J22" s="614"/>
      <c r="K22" s="1182"/>
      <c r="L22" s="41" t="s">
        <v>160</v>
      </c>
      <c r="M22" s="613"/>
      <c r="N22" s="614"/>
      <c r="O22" s="614"/>
      <c r="P22" s="614"/>
      <c r="Q22" s="614"/>
      <c r="R22" s="615"/>
      <c r="S22" s="42" t="s">
        <v>160</v>
      </c>
      <c r="T22" s="613"/>
      <c r="U22" s="614"/>
      <c r="V22" s="614"/>
      <c r="W22" s="614"/>
      <c r="X22" s="614"/>
      <c r="Y22" s="615"/>
      <c r="Z22" s="42" t="s">
        <v>1221</v>
      </c>
      <c r="AA22" s="616"/>
      <c r="AB22" s="617"/>
    </row>
    <row r="23" spans="1:28" x14ac:dyDescent="0.25">
      <c r="A23" s="43" t="s">
        <v>161</v>
      </c>
      <c r="B23" s="616" t="s">
        <v>1222</v>
      </c>
      <c r="C23" s="710"/>
      <c r="D23" s="710"/>
      <c r="E23" s="617"/>
      <c r="F23" s="41" t="s">
        <v>163</v>
      </c>
      <c r="G23" s="616" t="s">
        <v>1222</v>
      </c>
      <c r="H23" s="710"/>
      <c r="I23" s="710"/>
      <c r="J23" s="617"/>
      <c r="K23" s="74"/>
      <c r="L23" s="41" t="s">
        <v>165</v>
      </c>
      <c r="M23" s="613"/>
      <c r="N23" s="614"/>
      <c r="O23" s="614"/>
      <c r="P23" s="614"/>
      <c r="Q23" s="614"/>
      <c r="R23" s="615"/>
      <c r="S23" s="42" t="s">
        <v>163</v>
      </c>
      <c r="T23" s="1203"/>
      <c r="U23" s="1208"/>
      <c r="V23" s="1208"/>
      <c r="W23" s="1208"/>
      <c r="X23" s="1208"/>
      <c r="Y23" s="1209"/>
      <c r="Z23" s="42" t="s">
        <v>1223</v>
      </c>
      <c r="AA23" s="616"/>
      <c r="AB23" s="617"/>
    </row>
    <row r="24" spans="1:28" ht="29.25" customHeight="1" thickBot="1" x14ac:dyDescent="0.3">
      <c r="A24" s="45" t="s">
        <v>168</v>
      </c>
      <c r="B24" s="1206">
        <v>44022</v>
      </c>
      <c r="C24" s="1207"/>
      <c r="D24" s="1207"/>
      <c r="E24" s="690"/>
      <c r="F24" s="46" t="s">
        <v>168</v>
      </c>
      <c r="G24" s="1206">
        <v>44022</v>
      </c>
      <c r="H24" s="1207"/>
      <c r="I24" s="1207"/>
      <c r="J24" s="690"/>
      <c r="K24" s="522"/>
      <c r="L24" s="46" t="s">
        <v>168</v>
      </c>
      <c r="M24" s="613"/>
      <c r="N24" s="614"/>
      <c r="O24" s="614"/>
      <c r="P24" s="614"/>
      <c r="Q24" s="614"/>
      <c r="R24" s="615"/>
      <c r="S24" s="47" t="s">
        <v>168</v>
      </c>
      <c r="T24" s="1160"/>
      <c r="U24" s="644"/>
      <c r="V24" s="644"/>
      <c r="W24" s="644"/>
      <c r="X24" s="644"/>
      <c r="Y24" s="645"/>
      <c r="Z24" s="47" t="s">
        <v>168</v>
      </c>
      <c r="AA24" s="689"/>
      <c r="AB24" s="690"/>
    </row>
  </sheetData>
  <mergeCells count="59">
    <mergeCell ref="B23:E23"/>
    <mergeCell ref="G23:J23"/>
    <mergeCell ref="M23:R23"/>
    <mergeCell ref="T23:Y23"/>
    <mergeCell ref="AA23:AB23"/>
    <mergeCell ref="B24:E24"/>
    <mergeCell ref="G24:J24"/>
    <mergeCell ref="M24:R24"/>
    <mergeCell ref="T24:Y24"/>
    <mergeCell ref="AA24:AB24"/>
    <mergeCell ref="A21:R21"/>
    <mergeCell ref="S21:AB21"/>
    <mergeCell ref="B22:E22"/>
    <mergeCell ref="G22:K22"/>
    <mergeCell ref="M22:R22"/>
    <mergeCell ref="T22:Y22"/>
    <mergeCell ref="AA22:AB22"/>
    <mergeCell ref="F18:F19"/>
    <mergeCell ref="J16:J17"/>
    <mergeCell ref="K16:K17"/>
    <mergeCell ref="L16:L17"/>
    <mergeCell ref="M16:M17"/>
    <mergeCell ref="G18:G20"/>
    <mergeCell ref="A18:A20"/>
    <mergeCell ref="B18:B20"/>
    <mergeCell ref="C18:C19"/>
    <mergeCell ref="D18:D19"/>
    <mergeCell ref="E18:E19"/>
    <mergeCell ref="B14:AB14"/>
    <mergeCell ref="A16:A17"/>
    <mergeCell ref="B16:B17"/>
    <mergeCell ref="C16:C17"/>
    <mergeCell ref="D16:D17"/>
    <mergeCell ref="E16:E17"/>
    <mergeCell ref="F16:F17"/>
    <mergeCell ref="G16:G17"/>
    <mergeCell ref="H16:H17"/>
    <mergeCell ref="I16:I17"/>
    <mergeCell ref="U16:Y16"/>
    <mergeCell ref="Z16:Z17"/>
    <mergeCell ref="AA16:AA17"/>
    <mergeCell ref="AB16:AB17"/>
    <mergeCell ref="N16:N17"/>
    <mergeCell ref="O16:S16"/>
    <mergeCell ref="A11:A13"/>
    <mergeCell ref="D11:AB11"/>
    <mergeCell ref="D12:AB12"/>
    <mergeCell ref="D13:AB13"/>
    <mergeCell ref="A1:Z1"/>
    <mergeCell ref="A2:A5"/>
    <mergeCell ref="B2:AA2"/>
    <mergeCell ref="B3:AA3"/>
    <mergeCell ref="B4:AA5"/>
    <mergeCell ref="A6:AB6"/>
    <mergeCell ref="B7:AB7"/>
    <mergeCell ref="B8:AB8"/>
    <mergeCell ref="B9:AB9"/>
    <mergeCell ref="A10:C10"/>
    <mergeCell ref="D10:AB1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Direccionamiento Estrategico</vt:lpstr>
      <vt:lpstr>Gestión de Conocimieto</vt:lpstr>
      <vt:lpstr>Comunicación Estrategica</vt:lpstr>
      <vt:lpstr>Prevención y Atención</vt:lpstr>
      <vt:lpstr>Territorialización</vt:lpstr>
      <vt:lpstr>Transversalización</vt:lpstr>
      <vt:lpstr>Participación y Corresponsabili</vt:lpstr>
      <vt:lpstr>Sociojuridico</vt:lpstr>
      <vt:lpstr>Gestión TH</vt:lpstr>
      <vt:lpstr>Gestión Administrativa</vt:lpstr>
      <vt:lpstr>Gestión Tecnologica</vt:lpstr>
      <vt:lpstr>Gestión Juridica</vt:lpstr>
      <vt:lpstr>Gestión Financiera</vt:lpstr>
      <vt:lpstr>Gestión Contractual</vt:lpstr>
      <vt:lpstr>Atención Ciudadana</vt:lpstr>
      <vt:lpstr>Evaluación y Seguimiento </vt:lpstr>
      <vt:lpstr>Disciplinario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Clara Rocio Rios Virgûez</cp:lastModifiedBy>
  <dcterms:created xsi:type="dcterms:W3CDTF">2020-12-07T17:16:59Z</dcterms:created>
  <dcterms:modified xsi:type="dcterms:W3CDTF">2020-12-10T19:32:01Z</dcterms:modified>
</cp:coreProperties>
</file>